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共通\りそな健保帳票\3.保健事業関連\R5年度人間ドック\"/>
    </mc:Choice>
  </mc:AlternateContent>
  <bookViews>
    <workbookView xWindow="40470" yWindow="30" windowWidth="8475" windowHeight="4725"/>
  </bookViews>
  <sheets>
    <sheet name="健保人間ドック利用申込書2023年度用" sheetId="26" r:id="rId1"/>
    <sheet name="受診医療機関名" sheetId="40" r:id="rId2"/>
    <sheet name="歩こう運動さわやかウォーキング記録表" sheetId="32" r:id="rId3"/>
    <sheet name="医療機関番号名称2023" sheetId="41" state="hidden" r:id="rId4"/>
  </sheets>
  <definedNames>
    <definedName name="_xlnm._FilterDatabase" localSheetId="0" hidden="1">健保人間ドック利用申込書2023年度用!$BF$26:$BP$26</definedName>
    <definedName name="_xlnm.Print_Area" localSheetId="0">健保人間ドック利用申込書2023年度用!$A$1:$DK$82</definedName>
    <definedName name="_xlnm.Print_Area" localSheetId="1">受診医療機関名!$A$1:$S$736</definedName>
    <definedName name="_xlnm.Print_Area" localSheetId="2">歩こう運動さわやかウォーキング記録表!$A$1:$AJ$114</definedName>
    <definedName name="_xlnm.Print_Titles" localSheetId="1">受診医療機関名!$4:$6</definedName>
  </definedNames>
  <calcPr calcId="162913"/>
</workbook>
</file>

<file path=xl/calcChain.xml><?xml version="1.0" encoding="utf-8"?>
<calcChain xmlns="http://schemas.openxmlformats.org/spreadsheetml/2006/main">
  <c r="AR23" i="26" l="1"/>
  <c r="BQ26" i="26" l="1"/>
  <c r="A377" i="40" l="1"/>
  <c r="A366" i="40"/>
  <c r="A368" i="40" s="1"/>
  <c r="A9" i="40"/>
  <c r="A11" i="40" s="1"/>
  <c r="CI1" i="26" l="1"/>
  <c r="CT1" i="26"/>
  <c r="DA1" i="26"/>
  <c r="BF26" i="26" l="1"/>
  <c r="BU26" i="26"/>
  <c r="AJ111" i="32" l="1"/>
  <c r="AG111" i="32"/>
  <c r="AD111" i="32"/>
  <c r="AA111" i="32"/>
  <c r="X111" i="32"/>
  <c r="U111" i="32"/>
  <c r="R111" i="32"/>
  <c r="O111" i="32"/>
  <c r="L111" i="32"/>
  <c r="I111" i="32"/>
  <c r="F111" i="32"/>
  <c r="C111" i="32"/>
  <c r="AJ110" i="32"/>
  <c r="AJ114" i="32" s="1"/>
  <c r="AG110" i="32"/>
  <c r="AG114" i="32" s="1"/>
  <c r="AD110" i="32"/>
  <c r="AA110" i="32"/>
  <c r="X110" i="32"/>
  <c r="X114" i="32" s="1"/>
  <c r="U110" i="32"/>
  <c r="U114" i="32" s="1"/>
  <c r="R110" i="32"/>
  <c r="R112" i="32" s="1"/>
  <c r="O110" i="32"/>
  <c r="O112" i="32" s="1"/>
  <c r="L110" i="32"/>
  <c r="L114" i="32" s="1"/>
  <c r="I110" i="32"/>
  <c r="I114" i="32" s="1"/>
  <c r="F110" i="32"/>
  <c r="C110" i="32"/>
  <c r="E72" i="32"/>
  <c r="G71" i="32"/>
  <c r="G70" i="32"/>
  <c r="C67" i="32"/>
  <c r="C66" i="32"/>
  <c r="C54" i="32"/>
  <c r="AJ53" i="32"/>
  <c r="AG53" i="32"/>
  <c r="AD53" i="32"/>
  <c r="AA53" i="32"/>
  <c r="X53" i="32"/>
  <c r="U53" i="32"/>
  <c r="R53" i="32"/>
  <c r="O53" i="32"/>
  <c r="L53" i="32"/>
  <c r="I53" i="32"/>
  <c r="F53" i="32"/>
  <c r="C53" i="32"/>
  <c r="AJ52" i="32"/>
  <c r="AJ56" i="32" s="1"/>
  <c r="AG52" i="32"/>
  <c r="AG54" i="32" s="1"/>
  <c r="AD52" i="32"/>
  <c r="AA52" i="32"/>
  <c r="AA55" i="32" s="1"/>
  <c r="X52" i="32"/>
  <c r="U52" i="32"/>
  <c r="R52" i="32"/>
  <c r="O52" i="32"/>
  <c r="O55" i="32" s="1"/>
  <c r="L52" i="32"/>
  <c r="L54" i="32" s="1"/>
  <c r="I52" i="32"/>
  <c r="I54" i="32" s="1"/>
  <c r="F52" i="32"/>
  <c r="F54" i="32" s="1"/>
  <c r="C52" i="32"/>
  <c r="A21" i="32"/>
  <c r="C114" i="32" l="1"/>
  <c r="C113" i="32"/>
  <c r="C112" i="32"/>
  <c r="U54" i="32"/>
  <c r="U56" i="32"/>
  <c r="R54" i="32"/>
  <c r="R56" i="32"/>
  <c r="O54" i="32"/>
  <c r="U55" i="32"/>
  <c r="AG56" i="32"/>
  <c r="I55" i="32"/>
  <c r="AG55" i="32"/>
  <c r="L55" i="32"/>
  <c r="AA56" i="32"/>
  <c r="D21" i="32"/>
  <c r="D19" i="32" s="1"/>
  <c r="A20" i="32"/>
  <c r="A22" i="32"/>
  <c r="A19" i="32"/>
  <c r="B21" i="32"/>
  <c r="X54" i="32"/>
  <c r="X56" i="32"/>
  <c r="X55" i="32"/>
  <c r="AJ54" i="32"/>
  <c r="AJ55" i="32"/>
  <c r="AA54" i="32"/>
  <c r="O113" i="32"/>
  <c r="O114" i="32"/>
  <c r="AA114" i="32"/>
  <c r="AA112" i="32"/>
  <c r="AA113" i="32"/>
  <c r="R55" i="32"/>
  <c r="AD55" i="32"/>
  <c r="AD56" i="32"/>
  <c r="AD54" i="32"/>
  <c r="F114" i="32"/>
  <c r="F112" i="32"/>
  <c r="F113" i="32"/>
  <c r="R113" i="32"/>
  <c r="R114" i="32"/>
  <c r="AD114" i="32"/>
  <c r="AD112" i="32"/>
  <c r="AD113" i="32"/>
  <c r="I112" i="32"/>
  <c r="U112" i="32"/>
  <c r="AG112" i="32"/>
  <c r="I113" i="32"/>
  <c r="U113" i="32"/>
  <c r="AG113" i="32"/>
  <c r="L112" i="32"/>
  <c r="X112" i="32"/>
  <c r="AJ112" i="32"/>
  <c r="L113" i="32"/>
  <c r="X113" i="32"/>
  <c r="AJ113" i="32"/>
  <c r="B22" i="32" l="1"/>
  <c r="A23" i="32"/>
  <c r="D22" i="32"/>
  <c r="G21" i="32"/>
  <c r="H21" i="32" s="1"/>
  <c r="E21" i="32"/>
  <c r="D20" i="32"/>
  <c r="J21" i="32" l="1"/>
  <c r="G20" i="32"/>
  <c r="G19" i="32"/>
  <c r="G22" i="32"/>
  <c r="D23" i="32"/>
  <c r="E22" i="32"/>
  <c r="B23" i="32"/>
  <c r="A24" i="32"/>
  <c r="G23" i="32" l="1"/>
  <c r="H22" i="32"/>
  <c r="D24" i="32"/>
  <c r="E23" i="32"/>
  <c r="B24" i="32"/>
  <c r="A25" i="32"/>
  <c r="J22" i="32"/>
  <c r="K21" i="32"/>
  <c r="M21" i="32"/>
  <c r="J20" i="32"/>
  <c r="J19" i="32"/>
  <c r="J23" i="32" l="1"/>
  <c r="K22" i="32"/>
  <c r="D25" i="32"/>
  <c r="E24" i="32"/>
  <c r="A26" i="32"/>
  <c r="B25" i="32"/>
  <c r="P21" i="32"/>
  <c r="N21" i="32"/>
  <c r="M20" i="32"/>
  <c r="M19" i="32"/>
  <c r="M22" i="32"/>
  <c r="G24" i="32"/>
  <c r="H23" i="32"/>
  <c r="G25" i="32" l="1"/>
  <c r="H24" i="32"/>
  <c r="M23" i="32"/>
  <c r="N22" i="32"/>
  <c r="P22" i="32"/>
  <c r="P20" i="32"/>
  <c r="P19" i="32"/>
  <c r="S21" i="32"/>
  <c r="Q21" i="32"/>
  <c r="D26" i="32"/>
  <c r="E25" i="32"/>
  <c r="B26" i="32"/>
  <c r="A27" i="32"/>
  <c r="J24" i="32"/>
  <c r="K23" i="32"/>
  <c r="N23" i="32" l="1"/>
  <c r="M24" i="32"/>
  <c r="J25" i="32"/>
  <c r="K24" i="32"/>
  <c r="D27" i="32"/>
  <c r="E26" i="32"/>
  <c r="V21" i="32"/>
  <c r="S20" i="32"/>
  <c r="S19" i="32"/>
  <c r="S22" i="32"/>
  <c r="T21" i="32"/>
  <c r="A28" i="32"/>
  <c r="B27" i="32"/>
  <c r="P23" i="32"/>
  <c r="Q22" i="32"/>
  <c r="G26" i="32"/>
  <c r="H25" i="32"/>
  <c r="G27" i="32" l="1"/>
  <c r="H26" i="32"/>
  <c r="B28" i="32"/>
  <c r="A29" i="32"/>
  <c r="V22" i="32"/>
  <c r="W21" i="32"/>
  <c r="V19" i="32"/>
  <c r="Y21" i="32"/>
  <c r="V20" i="32"/>
  <c r="J26" i="32"/>
  <c r="K25" i="32"/>
  <c r="P24" i="32"/>
  <c r="Q23" i="32"/>
  <c r="S23" i="32"/>
  <c r="T22" i="32"/>
  <c r="N24" i="32"/>
  <c r="M25" i="32"/>
  <c r="D28" i="32"/>
  <c r="E27" i="32"/>
  <c r="P25" i="32" l="1"/>
  <c r="Q24" i="32"/>
  <c r="D29" i="32"/>
  <c r="E28" i="32"/>
  <c r="J27" i="32"/>
  <c r="K26" i="32"/>
  <c r="AB21" i="32"/>
  <c r="Z21" i="32"/>
  <c r="Y20" i="32"/>
  <c r="Y22" i="32"/>
  <c r="Y19" i="32"/>
  <c r="A30" i="32"/>
  <c r="B29" i="32"/>
  <c r="S24" i="32"/>
  <c r="T23" i="32"/>
  <c r="N25" i="32"/>
  <c r="M26" i="32"/>
  <c r="V23" i="32"/>
  <c r="W22" i="32"/>
  <c r="G28" i="32"/>
  <c r="H27" i="32"/>
  <c r="B30" i="32" l="1"/>
  <c r="A31" i="32"/>
  <c r="G29" i="32"/>
  <c r="H28" i="32"/>
  <c r="AB22" i="32"/>
  <c r="AE21" i="32"/>
  <c r="AB19" i="32"/>
  <c r="AC21" i="32"/>
  <c r="AB20" i="32"/>
  <c r="D30" i="32"/>
  <c r="E29" i="32"/>
  <c r="V24" i="32"/>
  <c r="W23" i="32"/>
  <c r="S25" i="32"/>
  <c r="T24" i="32"/>
  <c r="Z22" i="32"/>
  <c r="Y23" i="32"/>
  <c r="N26" i="32"/>
  <c r="M27" i="32"/>
  <c r="J28" i="32"/>
  <c r="K27" i="32"/>
  <c r="P26" i="32"/>
  <c r="Q25" i="32"/>
  <c r="V25" i="32" l="1"/>
  <c r="W24" i="32"/>
  <c r="P27" i="32"/>
  <c r="Q26" i="32"/>
  <c r="S26" i="32"/>
  <c r="T25" i="32"/>
  <c r="D31" i="32"/>
  <c r="E30" i="32"/>
  <c r="AH21" i="32"/>
  <c r="AE20" i="32"/>
  <c r="AE19" i="32"/>
  <c r="AE22" i="32"/>
  <c r="AF21" i="32"/>
  <c r="A32" i="32"/>
  <c r="B31" i="32"/>
  <c r="J29" i="32"/>
  <c r="K28" i="32"/>
  <c r="N27" i="32"/>
  <c r="M28" i="32"/>
  <c r="H29" i="32"/>
  <c r="G30" i="32"/>
  <c r="Y24" i="32"/>
  <c r="Z23" i="32"/>
  <c r="AB23" i="32"/>
  <c r="AC22" i="32"/>
  <c r="AE23" i="32" l="1"/>
  <c r="AF22" i="32"/>
  <c r="D32" i="32"/>
  <c r="E31" i="32"/>
  <c r="Z24" i="32"/>
  <c r="Y25" i="32"/>
  <c r="AB24" i="32"/>
  <c r="AC23" i="32"/>
  <c r="J30" i="32"/>
  <c r="K29" i="32"/>
  <c r="N28" i="32"/>
  <c r="M29" i="32"/>
  <c r="P28" i="32"/>
  <c r="Q27" i="32"/>
  <c r="B32" i="32"/>
  <c r="A33" i="32"/>
  <c r="G31" i="32"/>
  <c r="H30" i="32"/>
  <c r="A79" i="32"/>
  <c r="AH22" i="32"/>
  <c r="AH20" i="32"/>
  <c r="AH19" i="32"/>
  <c r="AI21" i="32"/>
  <c r="T26" i="32"/>
  <c r="S27" i="32"/>
  <c r="V26" i="32"/>
  <c r="W25" i="32"/>
  <c r="A34" i="32" l="1"/>
  <c r="B33" i="32"/>
  <c r="N29" i="32"/>
  <c r="M30" i="32"/>
  <c r="AB25" i="32"/>
  <c r="AC24" i="32"/>
  <c r="V27" i="32"/>
  <c r="W26" i="32"/>
  <c r="Y26" i="32"/>
  <c r="Z25" i="32"/>
  <c r="AH23" i="32"/>
  <c r="AI22" i="32"/>
  <c r="B79" i="32"/>
  <c r="A80" i="32"/>
  <c r="A78" i="32"/>
  <c r="A77" i="32"/>
  <c r="D79" i="32"/>
  <c r="D33" i="32"/>
  <c r="E32" i="32"/>
  <c r="S28" i="32"/>
  <c r="T27" i="32"/>
  <c r="H31" i="32"/>
  <c r="G32" i="32"/>
  <c r="P29" i="32"/>
  <c r="Q28" i="32"/>
  <c r="J31" i="32"/>
  <c r="K30" i="32"/>
  <c r="AE24" i="32"/>
  <c r="AF23" i="32"/>
  <c r="P30" i="32" l="1"/>
  <c r="Q29" i="32"/>
  <c r="N30" i="32"/>
  <c r="M31" i="32"/>
  <c r="G33" i="32"/>
  <c r="H32" i="32"/>
  <c r="AH24" i="32"/>
  <c r="AI23" i="32"/>
  <c r="V28" i="32"/>
  <c r="W27" i="32"/>
  <c r="J32" i="32"/>
  <c r="K31" i="32"/>
  <c r="D34" i="32"/>
  <c r="E33" i="32"/>
  <c r="B80" i="32"/>
  <c r="A81" i="32"/>
  <c r="AE25" i="32"/>
  <c r="AF24" i="32"/>
  <c r="S29" i="32"/>
  <c r="T28" i="32"/>
  <c r="D78" i="32"/>
  <c r="D77" i="32"/>
  <c r="G79" i="32"/>
  <c r="D80" i="32"/>
  <c r="E79" i="32"/>
  <c r="Z26" i="32"/>
  <c r="Y27" i="32"/>
  <c r="AB26" i="32"/>
  <c r="AC25" i="32"/>
  <c r="B34" i="32"/>
  <c r="A35" i="32"/>
  <c r="AB27" i="32" l="1"/>
  <c r="AC26" i="32"/>
  <c r="E80" i="32"/>
  <c r="D81" i="32"/>
  <c r="B81" i="32"/>
  <c r="A82" i="32"/>
  <c r="H79" i="32"/>
  <c r="G80" i="32"/>
  <c r="J79" i="32"/>
  <c r="G78" i="32"/>
  <c r="G77" i="32"/>
  <c r="S30" i="32"/>
  <c r="T29" i="32"/>
  <c r="N31" i="32"/>
  <c r="M32" i="32"/>
  <c r="A36" i="32"/>
  <c r="B35" i="32"/>
  <c r="Y28" i="32"/>
  <c r="Z27" i="32"/>
  <c r="J33" i="32"/>
  <c r="K32" i="32"/>
  <c r="AH25" i="32"/>
  <c r="AI24" i="32"/>
  <c r="AE26" i="32"/>
  <c r="AF25" i="32"/>
  <c r="D35" i="32"/>
  <c r="E34" i="32"/>
  <c r="V29" i="32"/>
  <c r="W28" i="32"/>
  <c r="H33" i="32"/>
  <c r="G34" i="32"/>
  <c r="P31" i="32"/>
  <c r="Q30" i="32"/>
  <c r="P32" i="32" l="1"/>
  <c r="Q31" i="32"/>
  <c r="AE27" i="32"/>
  <c r="AF26" i="32"/>
  <c r="B36" i="32"/>
  <c r="A37" i="32"/>
  <c r="H80" i="32"/>
  <c r="G81" i="32"/>
  <c r="D36" i="32"/>
  <c r="E35" i="32"/>
  <c r="AH26" i="32"/>
  <c r="AI25" i="32"/>
  <c r="Z28" i="32"/>
  <c r="Y29" i="32"/>
  <c r="B82" i="32"/>
  <c r="A83" i="32"/>
  <c r="V30" i="32"/>
  <c r="W29" i="32"/>
  <c r="J34" i="32"/>
  <c r="K33" i="32"/>
  <c r="T30" i="32"/>
  <c r="S31" i="32"/>
  <c r="D82" i="32"/>
  <c r="E81" i="32"/>
  <c r="G35" i="32"/>
  <c r="H34" i="32"/>
  <c r="M33" i="32"/>
  <c r="N32" i="32"/>
  <c r="M79" i="32"/>
  <c r="K79" i="32"/>
  <c r="J78" i="32"/>
  <c r="J80" i="32"/>
  <c r="J77" i="32"/>
  <c r="AB28" i="32"/>
  <c r="AC27" i="32"/>
  <c r="B83" i="32" l="1"/>
  <c r="A84" i="32"/>
  <c r="E82" i="32"/>
  <c r="D83" i="32"/>
  <c r="J35" i="32"/>
  <c r="K34" i="32"/>
  <c r="AB29" i="32"/>
  <c r="AC28" i="32"/>
  <c r="S32" i="32"/>
  <c r="T31" i="32"/>
  <c r="Y30" i="32"/>
  <c r="Z29" i="32"/>
  <c r="B37" i="32"/>
  <c r="A38" i="32"/>
  <c r="K80" i="32"/>
  <c r="J81" i="32"/>
  <c r="H81" i="32"/>
  <c r="G82" i="32"/>
  <c r="N33" i="32"/>
  <c r="M34" i="32"/>
  <c r="AH27" i="32"/>
  <c r="AI26" i="32"/>
  <c r="AE28" i="32"/>
  <c r="AF27" i="32"/>
  <c r="N79" i="32"/>
  <c r="M80" i="32"/>
  <c r="M78" i="32"/>
  <c r="M77" i="32"/>
  <c r="P79" i="32"/>
  <c r="G36" i="32"/>
  <c r="H35" i="32"/>
  <c r="V31" i="32"/>
  <c r="W30" i="32"/>
  <c r="E36" i="32"/>
  <c r="D37" i="32"/>
  <c r="P33" i="32"/>
  <c r="Q32" i="32"/>
  <c r="P34" i="32" l="1"/>
  <c r="Q33" i="32"/>
  <c r="K81" i="32"/>
  <c r="J82" i="32"/>
  <c r="AE29" i="32"/>
  <c r="AF28" i="32"/>
  <c r="G37" i="32"/>
  <c r="H36" i="32"/>
  <c r="N80" i="32"/>
  <c r="M81" i="32"/>
  <c r="H82" i="32"/>
  <c r="G83" i="32"/>
  <c r="B38" i="32"/>
  <c r="A39" i="32"/>
  <c r="B84" i="32"/>
  <c r="A85" i="32"/>
  <c r="V32" i="32"/>
  <c r="W31" i="32"/>
  <c r="M35" i="32"/>
  <c r="N34" i="32"/>
  <c r="D84" i="32"/>
  <c r="E83" i="32"/>
  <c r="E37" i="32"/>
  <c r="D38" i="32"/>
  <c r="Z30" i="32"/>
  <c r="Y31" i="32"/>
  <c r="AB30" i="32"/>
  <c r="AC29" i="32"/>
  <c r="P78" i="32"/>
  <c r="P77" i="32"/>
  <c r="S79" i="32"/>
  <c r="P80" i="32"/>
  <c r="Q79" i="32"/>
  <c r="AH28" i="32"/>
  <c r="AI27" i="32"/>
  <c r="S33" i="32"/>
  <c r="T32" i="32"/>
  <c r="K35" i="32"/>
  <c r="J36" i="32"/>
  <c r="S34" i="32" l="1"/>
  <c r="T33" i="32"/>
  <c r="P81" i="32"/>
  <c r="Q80" i="32"/>
  <c r="K36" i="32"/>
  <c r="J37" i="32"/>
  <c r="AB31" i="32"/>
  <c r="AC30" i="32"/>
  <c r="N35" i="32"/>
  <c r="M36" i="32"/>
  <c r="N81" i="32"/>
  <c r="M82" i="32"/>
  <c r="E38" i="32"/>
  <c r="D39" i="32"/>
  <c r="B85" i="32"/>
  <c r="A86" i="32"/>
  <c r="H83" i="32"/>
  <c r="G84" i="32"/>
  <c r="K82" i="32"/>
  <c r="J83" i="32"/>
  <c r="T79" i="32"/>
  <c r="S80" i="32"/>
  <c r="V79" i="32"/>
  <c r="S77" i="32"/>
  <c r="S78" i="32"/>
  <c r="G38" i="32"/>
  <c r="H37" i="32"/>
  <c r="AH29" i="32"/>
  <c r="AI28" i="32"/>
  <c r="Y32" i="32"/>
  <c r="Z31" i="32"/>
  <c r="B39" i="32"/>
  <c r="A40" i="32"/>
  <c r="D85" i="32"/>
  <c r="E84" i="32"/>
  <c r="V33" i="32"/>
  <c r="W32" i="32"/>
  <c r="AE30" i="32"/>
  <c r="AF29" i="32"/>
  <c r="P35" i="32"/>
  <c r="Q34" i="32"/>
  <c r="B86" i="32" l="1"/>
  <c r="A87" i="32"/>
  <c r="Y79" i="32"/>
  <c r="W79" i="32"/>
  <c r="V77" i="32"/>
  <c r="V80" i="32"/>
  <c r="V78" i="32"/>
  <c r="AB32" i="32"/>
  <c r="AC31" i="32"/>
  <c r="P82" i="32"/>
  <c r="Q81" i="32"/>
  <c r="AE31" i="32"/>
  <c r="AF30" i="32"/>
  <c r="D86" i="32"/>
  <c r="E85" i="32"/>
  <c r="Z32" i="32"/>
  <c r="Y33" i="32"/>
  <c r="G39" i="32"/>
  <c r="H38" i="32"/>
  <c r="T80" i="32"/>
  <c r="S81" i="32"/>
  <c r="H84" i="32"/>
  <c r="G85" i="32"/>
  <c r="E39" i="32"/>
  <c r="D40" i="32"/>
  <c r="N36" i="32"/>
  <c r="M37" i="32"/>
  <c r="K37" i="32"/>
  <c r="J38" i="32"/>
  <c r="Q35" i="32"/>
  <c r="P36" i="32"/>
  <c r="V34" i="32"/>
  <c r="W33" i="32"/>
  <c r="AH30" i="32"/>
  <c r="AI29" i="32"/>
  <c r="K83" i="32"/>
  <c r="J84" i="32"/>
  <c r="N82" i="32"/>
  <c r="M83" i="32"/>
  <c r="B40" i="32"/>
  <c r="A41" i="32"/>
  <c r="S35" i="32"/>
  <c r="T34" i="32"/>
  <c r="AF31" i="32" l="1"/>
  <c r="AE32" i="32"/>
  <c r="N37" i="32"/>
  <c r="M38" i="32"/>
  <c r="H85" i="32"/>
  <c r="G86" i="32"/>
  <c r="S36" i="32"/>
  <c r="T35" i="32"/>
  <c r="G40" i="32"/>
  <c r="H39" i="32"/>
  <c r="P83" i="32"/>
  <c r="Q82" i="32"/>
  <c r="W80" i="32"/>
  <c r="V81" i="32"/>
  <c r="B87" i="32"/>
  <c r="A88" i="32"/>
  <c r="V35" i="32"/>
  <c r="W34" i="32"/>
  <c r="AB33" i="32"/>
  <c r="AC32" i="32"/>
  <c r="N83" i="32"/>
  <c r="M84" i="32"/>
  <c r="Q36" i="32"/>
  <c r="P37" i="32"/>
  <c r="Z79" i="32"/>
  <c r="Y80" i="32"/>
  <c r="Y78" i="32"/>
  <c r="Y77" i="32"/>
  <c r="AB79" i="32"/>
  <c r="AH31" i="32"/>
  <c r="AI30" i="32"/>
  <c r="E86" i="32"/>
  <c r="D87" i="32"/>
  <c r="B41" i="32"/>
  <c r="A42" i="32"/>
  <c r="K84" i="32"/>
  <c r="J85" i="32"/>
  <c r="K38" i="32"/>
  <c r="J39" i="32"/>
  <c r="E40" i="32"/>
  <c r="D41" i="32"/>
  <c r="T81" i="32"/>
  <c r="S82" i="32"/>
  <c r="Y34" i="32"/>
  <c r="Z33" i="32"/>
  <c r="N38" i="32" l="1"/>
  <c r="M39" i="32"/>
  <c r="AB34" i="32"/>
  <c r="AC33" i="32"/>
  <c r="S37" i="32"/>
  <c r="T36" i="32"/>
  <c r="H86" i="32"/>
  <c r="G87" i="32"/>
  <c r="AE33" i="32"/>
  <c r="AF32" i="32"/>
  <c r="Z34" i="32"/>
  <c r="Y35" i="32"/>
  <c r="Q37" i="32"/>
  <c r="P38" i="32"/>
  <c r="B88" i="32"/>
  <c r="A89" i="32"/>
  <c r="T82" i="32"/>
  <c r="S83" i="32"/>
  <c r="K39" i="32"/>
  <c r="J40" i="32"/>
  <c r="B42" i="32"/>
  <c r="A43" i="32"/>
  <c r="Q83" i="32"/>
  <c r="P84" i="32"/>
  <c r="AH32" i="32"/>
  <c r="AI31" i="32"/>
  <c r="Z80" i="32"/>
  <c r="Y81" i="32"/>
  <c r="N84" i="32"/>
  <c r="M85" i="32"/>
  <c r="W81" i="32"/>
  <c r="V82" i="32"/>
  <c r="E41" i="32"/>
  <c r="D42" i="32"/>
  <c r="K85" i="32"/>
  <c r="J86" i="32"/>
  <c r="D88" i="32"/>
  <c r="E87" i="32"/>
  <c r="AB78" i="32"/>
  <c r="AB77" i="32"/>
  <c r="AE79" i="32"/>
  <c r="AB80" i="32"/>
  <c r="AC79" i="32"/>
  <c r="W35" i="32"/>
  <c r="V36" i="32"/>
  <c r="G41" i="32"/>
  <c r="H40" i="32"/>
  <c r="K86" i="32" l="1"/>
  <c r="J87" i="32"/>
  <c r="Z81" i="32"/>
  <c r="Y82" i="32"/>
  <c r="K40" i="32"/>
  <c r="J41" i="32"/>
  <c r="Z35" i="32"/>
  <c r="Y36" i="32"/>
  <c r="H87" i="32"/>
  <c r="G88" i="32"/>
  <c r="AB35" i="32"/>
  <c r="AC34" i="32"/>
  <c r="G42" i="32"/>
  <c r="H41" i="32"/>
  <c r="AB81" i="32"/>
  <c r="AC80" i="32"/>
  <c r="E42" i="32"/>
  <c r="D43" i="32"/>
  <c r="N85" i="32"/>
  <c r="M86" i="32"/>
  <c r="B43" i="32"/>
  <c r="A44" i="32"/>
  <c r="T83" i="32"/>
  <c r="S84" i="32"/>
  <c r="Q38" i="32"/>
  <c r="P39" i="32"/>
  <c r="N39" i="32"/>
  <c r="M40" i="32"/>
  <c r="W82" i="32"/>
  <c r="V83" i="32"/>
  <c r="P85" i="32"/>
  <c r="Q84" i="32"/>
  <c r="B89" i="32"/>
  <c r="A90" i="32"/>
  <c r="W36" i="32"/>
  <c r="V37" i="32"/>
  <c r="AF79" i="32"/>
  <c r="AE80" i="32"/>
  <c r="AH79" i="32"/>
  <c r="AE78" i="32"/>
  <c r="AE77" i="32"/>
  <c r="D89" i="32"/>
  <c r="E88" i="32"/>
  <c r="AH33" i="32"/>
  <c r="AI32" i="32"/>
  <c r="AF33" i="32"/>
  <c r="AE34" i="32"/>
  <c r="S38" i="32"/>
  <c r="T37" i="32"/>
  <c r="S39" i="32" l="1"/>
  <c r="T38" i="32"/>
  <c r="W37" i="32"/>
  <c r="V38" i="32"/>
  <c r="N40" i="32"/>
  <c r="M41" i="32"/>
  <c r="N86" i="32"/>
  <c r="M87" i="32"/>
  <c r="Z82" i="32"/>
  <c r="Y83" i="32"/>
  <c r="AI79" i="32"/>
  <c r="AH78" i="32"/>
  <c r="AH80" i="32"/>
  <c r="AH77" i="32"/>
  <c r="P86" i="32"/>
  <c r="Q85" i="32"/>
  <c r="AB82" i="32"/>
  <c r="AC81" i="32"/>
  <c r="AC35" i="32"/>
  <c r="AB36" i="32"/>
  <c r="D90" i="32"/>
  <c r="E89" i="32"/>
  <c r="AF80" i="32"/>
  <c r="AE81" i="32"/>
  <c r="B90" i="32"/>
  <c r="A91" i="32"/>
  <c r="W83" i="32"/>
  <c r="V84" i="32"/>
  <c r="Q39" i="32"/>
  <c r="P40" i="32"/>
  <c r="B44" i="32"/>
  <c r="A45" i="32"/>
  <c r="E43" i="32"/>
  <c r="D44" i="32"/>
  <c r="H88" i="32"/>
  <c r="G89" i="32"/>
  <c r="K41" i="32"/>
  <c r="J42" i="32"/>
  <c r="K87" i="32"/>
  <c r="J88" i="32"/>
  <c r="AH34" i="32"/>
  <c r="AI33" i="32"/>
  <c r="T84" i="32"/>
  <c r="S85" i="32"/>
  <c r="Z36" i="32"/>
  <c r="Y37" i="32"/>
  <c r="AE35" i="32"/>
  <c r="AF34" i="32"/>
  <c r="G43" i="32"/>
  <c r="H42" i="32"/>
  <c r="T85" i="32" l="1"/>
  <c r="S86" i="32"/>
  <c r="B45" i="32"/>
  <c r="A46" i="32"/>
  <c r="AF81" i="32"/>
  <c r="AE82" i="32"/>
  <c r="N87" i="32"/>
  <c r="M88" i="32"/>
  <c r="AE36" i="32"/>
  <c r="AF35" i="32"/>
  <c r="E44" i="32"/>
  <c r="D45" i="32"/>
  <c r="B91" i="32"/>
  <c r="A92" i="32"/>
  <c r="Z83" i="32"/>
  <c r="Y84" i="32"/>
  <c r="N41" i="32"/>
  <c r="M42" i="32"/>
  <c r="K88" i="32"/>
  <c r="J89" i="32"/>
  <c r="H89" i="32"/>
  <c r="G90" i="32"/>
  <c r="W84" i="32"/>
  <c r="V85" i="32"/>
  <c r="AC36" i="32"/>
  <c r="AB37" i="32"/>
  <c r="W38" i="32"/>
  <c r="V39" i="32"/>
  <c r="P87" i="32"/>
  <c r="Q86" i="32"/>
  <c r="Z37" i="32"/>
  <c r="Y38" i="32"/>
  <c r="K42" i="32"/>
  <c r="J43" i="32"/>
  <c r="Q40" i="32"/>
  <c r="P41" i="32"/>
  <c r="G44" i="32"/>
  <c r="H43" i="32"/>
  <c r="AH35" i="32"/>
  <c r="AI34" i="32"/>
  <c r="E90" i="32"/>
  <c r="D91" i="32"/>
  <c r="AB83" i="32"/>
  <c r="AC82" i="32"/>
  <c r="AI80" i="32"/>
  <c r="AH81" i="32"/>
  <c r="S40" i="32"/>
  <c r="T39" i="32"/>
  <c r="Q41" i="32" l="1"/>
  <c r="P42" i="32"/>
  <c r="W39" i="32"/>
  <c r="V40" i="32"/>
  <c r="K89" i="32"/>
  <c r="J90" i="32"/>
  <c r="E45" i="32"/>
  <c r="D46" i="32"/>
  <c r="B46" i="32"/>
  <c r="A47" i="32"/>
  <c r="AB84" i="32"/>
  <c r="AC83" i="32"/>
  <c r="AI35" i="32"/>
  <c r="AH36" i="32"/>
  <c r="E91" i="32"/>
  <c r="D92" i="32"/>
  <c r="H90" i="32"/>
  <c r="G91" i="32"/>
  <c r="A93" i="32"/>
  <c r="B92" i="32"/>
  <c r="AF82" i="32"/>
  <c r="AE83" i="32"/>
  <c r="T86" i="32"/>
  <c r="S87" i="32"/>
  <c r="Z38" i="32"/>
  <c r="Y39" i="32"/>
  <c r="W85" i="32"/>
  <c r="V86" i="32"/>
  <c r="Z84" i="32"/>
  <c r="Y85" i="32"/>
  <c r="N88" i="32"/>
  <c r="M89" i="32"/>
  <c r="S41" i="32"/>
  <c r="T40" i="32"/>
  <c r="AI81" i="32"/>
  <c r="AH82" i="32"/>
  <c r="K43" i="32"/>
  <c r="J44" i="32"/>
  <c r="AC37" i="32"/>
  <c r="AB38" i="32"/>
  <c r="N42" i="32"/>
  <c r="M43" i="32"/>
  <c r="G45" i="32"/>
  <c r="H44" i="32"/>
  <c r="Q87" i="32"/>
  <c r="P88" i="32"/>
  <c r="AE37" i="32"/>
  <c r="AF36" i="32"/>
  <c r="AI82" i="32" l="1"/>
  <c r="AH83" i="32"/>
  <c r="W86" i="32"/>
  <c r="V87" i="32"/>
  <c r="T87" i="32"/>
  <c r="S88" i="32"/>
  <c r="W40" i="32"/>
  <c r="V41" i="32"/>
  <c r="B93" i="32"/>
  <c r="A94" i="32"/>
  <c r="AC84" i="32"/>
  <c r="AB85" i="32"/>
  <c r="P89" i="32"/>
  <c r="Q88" i="32"/>
  <c r="N43" i="32"/>
  <c r="M44" i="32"/>
  <c r="K44" i="32"/>
  <c r="J45" i="32"/>
  <c r="Z85" i="32"/>
  <c r="Y86" i="32"/>
  <c r="Z39" i="32"/>
  <c r="Y40" i="32"/>
  <c r="AF83" i="32"/>
  <c r="AE84" i="32"/>
  <c r="G92" i="32"/>
  <c r="H91" i="32"/>
  <c r="AI36" i="32"/>
  <c r="AH37" i="32"/>
  <c r="B47" i="32"/>
  <c r="A48" i="32"/>
  <c r="J91" i="32"/>
  <c r="K90" i="32"/>
  <c r="Q42" i="32"/>
  <c r="P43" i="32"/>
  <c r="AC38" i="32"/>
  <c r="AB39" i="32"/>
  <c r="N89" i="32"/>
  <c r="M90" i="32"/>
  <c r="E92" i="32"/>
  <c r="D93" i="32"/>
  <c r="E46" i="32"/>
  <c r="D47" i="32"/>
  <c r="AE38" i="32"/>
  <c r="AF37" i="32"/>
  <c r="G46" i="32"/>
  <c r="H45" i="32"/>
  <c r="S42" i="32"/>
  <c r="T41" i="32"/>
  <c r="AF84" i="32" l="1"/>
  <c r="AE85" i="32"/>
  <c r="N44" i="32"/>
  <c r="M45" i="32"/>
  <c r="W41" i="32"/>
  <c r="V42" i="32"/>
  <c r="S43" i="32"/>
  <c r="T42" i="32"/>
  <c r="E47" i="32"/>
  <c r="D48" i="32"/>
  <c r="N90" i="32"/>
  <c r="M91" i="32"/>
  <c r="Q43" i="32"/>
  <c r="P44" i="32"/>
  <c r="A50" i="32"/>
  <c r="B50" i="32" s="1"/>
  <c r="A49" i="32"/>
  <c r="B49" i="32" s="1"/>
  <c r="B48" i="32"/>
  <c r="A51" i="32"/>
  <c r="B51" i="32" s="1"/>
  <c r="Z40" i="32"/>
  <c r="Y41" i="32"/>
  <c r="K45" i="32"/>
  <c r="J46" i="32"/>
  <c r="A95" i="32"/>
  <c r="B94" i="32"/>
  <c r="T88" i="32"/>
  <c r="S89" i="32"/>
  <c r="AI83" i="32"/>
  <c r="AH84" i="32"/>
  <c r="E93" i="32"/>
  <c r="D94" i="32"/>
  <c r="AC39" i="32"/>
  <c r="AB40" i="32"/>
  <c r="AI37" i="32"/>
  <c r="AH38" i="32"/>
  <c r="Z86" i="32"/>
  <c r="Y87" i="32"/>
  <c r="AB86" i="32"/>
  <c r="AC85" i="32"/>
  <c r="W87" i="32"/>
  <c r="V88" i="32"/>
  <c r="AE39" i="32"/>
  <c r="AF38" i="32"/>
  <c r="K91" i="32"/>
  <c r="J92" i="32"/>
  <c r="G47" i="32"/>
  <c r="H46" i="32"/>
  <c r="G93" i="32"/>
  <c r="H92" i="32"/>
  <c r="P90" i="32"/>
  <c r="Q89" i="32"/>
  <c r="K92" i="32" l="1"/>
  <c r="J93" i="32"/>
  <c r="Z87" i="32"/>
  <c r="Y88" i="32"/>
  <c r="AI84" i="32"/>
  <c r="AH85" i="32"/>
  <c r="M92" i="32"/>
  <c r="N91" i="32"/>
  <c r="N45" i="32"/>
  <c r="M46" i="32"/>
  <c r="G94" i="32"/>
  <c r="H93" i="32"/>
  <c r="B95" i="32"/>
  <c r="A96" i="32"/>
  <c r="S44" i="32"/>
  <c r="T43" i="32"/>
  <c r="AI38" i="32"/>
  <c r="AH39" i="32"/>
  <c r="E94" i="32"/>
  <c r="D95" i="32"/>
  <c r="T89" i="32"/>
  <c r="S90" i="32"/>
  <c r="K46" i="32"/>
  <c r="J47" i="32"/>
  <c r="Q44" i="32"/>
  <c r="P45" i="32"/>
  <c r="D51" i="32"/>
  <c r="E51" i="32" s="1"/>
  <c r="D50" i="32"/>
  <c r="E50" i="32" s="1"/>
  <c r="D49" i="32"/>
  <c r="E49" i="32" s="1"/>
  <c r="E48" i="32"/>
  <c r="W42" i="32"/>
  <c r="V43" i="32"/>
  <c r="AF85" i="32"/>
  <c r="AE86" i="32"/>
  <c r="W88" i="32"/>
  <c r="V89" i="32"/>
  <c r="AC40" i="32"/>
  <c r="AB41" i="32"/>
  <c r="Z41" i="32"/>
  <c r="Y42" i="32"/>
  <c r="P91" i="32"/>
  <c r="Q90" i="32"/>
  <c r="G48" i="32"/>
  <c r="H47" i="32"/>
  <c r="AE40" i="32"/>
  <c r="AF39" i="32"/>
  <c r="AB87" i="32"/>
  <c r="AC86" i="32"/>
  <c r="Z42" i="32" l="1"/>
  <c r="Y43" i="32"/>
  <c r="W89" i="32"/>
  <c r="V90" i="32"/>
  <c r="W43" i="32"/>
  <c r="V44" i="32"/>
  <c r="K47" i="32"/>
  <c r="J48" i="32"/>
  <c r="E95" i="32"/>
  <c r="D96" i="32"/>
  <c r="Z88" i="32"/>
  <c r="Y89" i="32"/>
  <c r="S45" i="32"/>
  <c r="T44" i="32"/>
  <c r="H94" i="32"/>
  <c r="G95" i="32"/>
  <c r="N92" i="32"/>
  <c r="M93" i="32"/>
  <c r="AC41" i="32"/>
  <c r="AB42" i="32"/>
  <c r="AF86" i="32"/>
  <c r="AE87" i="32"/>
  <c r="Q45" i="32"/>
  <c r="P46" i="32"/>
  <c r="S91" i="32"/>
  <c r="T90" i="32"/>
  <c r="AI39" i="32"/>
  <c r="AH40" i="32"/>
  <c r="A97" i="32"/>
  <c r="B96" i="32"/>
  <c r="N46" i="32"/>
  <c r="M47" i="32"/>
  <c r="AI85" i="32"/>
  <c r="AH86" i="32"/>
  <c r="K93" i="32"/>
  <c r="J94" i="32"/>
  <c r="AB88" i="32"/>
  <c r="AC87" i="32"/>
  <c r="G51" i="32"/>
  <c r="H51" i="32" s="1"/>
  <c r="G49" i="32"/>
  <c r="H49" i="32" s="1"/>
  <c r="H48" i="32"/>
  <c r="G50" i="32"/>
  <c r="H50" i="32" s="1"/>
  <c r="AE41" i="32"/>
  <c r="AF40" i="32"/>
  <c r="Q91" i="32"/>
  <c r="P92" i="32"/>
  <c r="K94" i="32" l="1"/>
  <c r="J95" i="32"/>
  <c r="AI40" i="32"/>
  <c r="AH41" i="32"/>
  <c r="AC42" i="32"/>
  <c r="AB43" i="32"/>
  <c r="Z89" i="32"/>
  <c r="Y90" i="32"/>
  <c r="W90" i="32"/>
  <c r="V91" i="32"/>
  <c r="AE42" i="32"/>
  <c r="AF41" i="32"/>
  <c r="Q92" i="32"/>
  <c r="P93" i="32"/>
  <c r="AI86" i="32"/>
  <c r="AH87" i="32"/>
  <c r="AF87" i="32"/>
  <c r="AE88" i="32"/>
  <c r="M94" i="32"/>
  <c r="N93" i="32"/>
  <c r="E96" i="32"/>
  <c r="D97" i="32"/>
  <c r="W44" i="32"/>
  <c r="V45" i="32"/>
  <c r="Z43" i="32"/>
  <c r="Y44" i="32"/>
  <c r="N47" i="32"/>
  <c r="M48" i="32"/>
  <c r="Q46" i="32"/>
  <c r="P47" i="32"/>
  <c r="G96" i="32"/>
  <c r="H95" i="32"/>
  <c r="J51" i="32"/>
  <c r="K51" i="32" s="1"/>
  <c r="J50" i="32"/>
  <c r="K50" i="32" s="1"/>
  <c r="J49" i="32"/>
  <c r="K49" i="32" s="1"/>
  <c r="K48" i="32"/>
  <c r="AC88" i="32"/>
  <c r="AB89" i="32"/>
  <c r="A98" i="32"/>
  <c r="B97" i="32"/>
  <c r="T91" i="32"/>
  <c r="S92" i="32"/>
  <c r="S46" i="32"/>
  <c r="T45" i="32"/>
  <c r="AI87" i="32" l="1"/>
  <c r="AH88" i="32"/>
  <c r="Z90" i="32"/>
  <c r="Y91" i="32"/>
  <c r="AI41" i="32"/>
  <c r="AH42" i="32"/>
  <c r="S47" i="32"/>
  <c r="T46" i="32"/>
  <c r="B98" i="32"/>
  <c r="A99" i="32"/>
  <c r="N94" i="32"/>
  <c r="M95" i="32"/>
  <c r="AE43" i="32"/>
  <c r="AF42" i="32"/>
  <c r="S93" i="32"/>
  <c r="T92" i="32"/>
  <c r="AB90" i="32"/>
  <c r="AC89" i="32"/>
  <c r="P48" i="32"/>
  <c r="Q47" i="32"/>
  <c r="Z44" i="32"/>
  <c r="Y45" i="32"/>
  <c r="E97" i="32"/>
  <c r="D98" i="32"/>
  <c r="AF88" i="32"/>
  <c r="AE89" i="32"/>
  <c r="Q93" i="32"/>
  <c r="P94" i="32"/>
  <c r="W91" i="32"/>
  <c r="V92" i="32"/>
  <c r="AC43" i="32"/>
  <c r="AB44" i="32"/>
  <c r="K95" i="32"/>
  <c r="J96" i="32"/>
  <c r="M51" i="32"/>
  <c r="N51" i="32" s="1"/>
  <c r="M49" i="32"/>
  <c r="N49" i="32" s="1"/>
  <c r="M50" i="32"/>
  <c r="N50" i="32" s="1"/>
  <c r="N48" i="32"/>
  <c r="W45" i="32"/>
  <c r="V46" i="32"/>
  <c r="G97" i="32"/>
  <c r="H96" i="32"/>
  <c r="W46" i="32" l="1"/>
  <c r="V47" i="32"/>
  <c r="AC44" i="32"/>
  <c r="AB45" i="32"/>
  <c r="E98" i="32"/>
  <c r="D99" i="32"/>
  <c r="M96" i="32"/>
  <c r="N95" i="32"/>
  <c r="Z91" i="32"/>
  <c r="Y92" i="32"/>
  <c r="P51" i="32"/>
  <c r="Q51" i="32" s="1"/>
  <c r="P50" i="32"/>
  <c r="Q50" i="32" s="1"/>
  <c r="P49" i="32"/>
  <c r="Q49" i="32" s="1"/>
  <c r="Q48" i="32"/>
  <c r="S94" i="32"/>
  <c r="T93" i="32"/>
  <c r="S48" i="32"/>
  <c r="T47" i="32"/>
  <c r="K96" i="32"/>
  <c r="J97" i="32"/>
  <c r="W92" i="32"/>
  <c r="V93" i="32"/>
  <c r="AF89" i="32"/>
  <c r="AE90" i="32"/>
  <c r="Z45" i="32"/>
  <c r="Y46" i="32"/>
  <c r="A100" i="32"/>
  <c r="B99" i="32"/>
  <c r="AI42" i="32"/>
  <c r="AH43" i="32"/>
  <c r="AI88" i="32"/>
  <c r="AH89" i="32"/>
  <c r="Q94" i="32"/>
  <c r="P95" i="32"/>
  <c r="G98" i="32"/>
  <c r="H97" i="32"/>
  <c r="AB91" i="32"/>
  <c r="AC90" i="32"/>
  <c r="AE44" i="32"/>
  <c r="AF43" i="32"/>
  <c r="K97" i="32" l="1"/>
  <c r="J98" i="32"/>
  <c r="A101" i="32"/>
  <c r="B100" i="32"/>
  <c r="S95" i="32"/>
  <c r="T94" i="32"/>
  <c r="N96" i="32"/>
  <c r="M97" i="32"/>
  <c r="Q95" i="32"/>
  <c r="P96" i="32"/>
  <c r="AI43" i="32"/>
  <c r="AH44" i="32"/>
  <c r="Z46" i="32"/>
  <c r="Y47" i="32"/>
  <c r="W93" i="32"/>
  <c r="V94" i="32"/>
  <c r="Y93" i="32"/>
  <c r="Z92" i="32"/>
  <c r="E99" i="32"/>
  <c r="D100" i="32"/>
  <c r="V48" i="32"/>
  <c r="W47" i="32"/>
  <c r="AI89" i="32"/>
  <c r="AH90" i="32"/>
  <c r="AF90" i="32"/>
  <c r="AE91" i="32"/>
  <c r="AC45" i="32"/>
  <c r="AB46" i="32"/>
  <c r="AE45" i="32"/>
  <c r="AF44" i="32"/>
  <c r="G99" i="32"/>
  <c r="H98" i="32"/>
  <c r="AC91" i="32"/>
  <c r="AB92" i="32"/>
  <c r="S50" i="32"/>
  <c r="T50" i="32" s="1"/>
  <c r="T48" i="32"/>
  <c r="S49" i="32"/>
  <c r="T49" i="32" s="1"/>
  <c r="S51" i="32"/>
  <c r="T51" i="32" s="1"/>
  <c r="AC46" i="32" l="1"/>
  <c r="AB47" i="32"/>
  <c r="E100" i="32"/>
  <c r="D101" i="32"/>
  <c r="AI44" i="32"/>
  <c r="AH45" i="32"/>
  <c r="G100" i="32"/>
  <c r="H99" i="32"/>
  <c r="A102" i="32"/>
  <c r="B101" i="32"/>
  <c r="AC92" i="32"/>
  <c r="AB93" i="32"/>
  <c r="AE92" i="32"/>
  <c r="AF91" i="32"/>
  <c r="Y48" i="32"/>
  <c r="Z47" i="32"/>
  <c r="Q96" i="32"/>
  <c r="P97" i="32"/>
  <c r="K98" i="32"/>
  <c r="J99" i="32"/>
  <c r="AH91" i="32"/>
  <c r="AI90" i="32"/>
  <c r="W94" i="32"/>
  <c r="V95" i="32"/>
  <c r="M98" i="32"/>
  <c r="N97" i="32"/>
  <c r="AE46" i="32"/>
  <c r="AF45" i="32"/>
  <c r="V51" i="32"/>
  <c r="W51" i="32" s="1"/>
  <c r="V50" i="32"/>
  <c r="W50" i="32" s="1"/>
  <c r="V49" i="32"/>
  <c r="W49" i="32" s="1"/>
  <c r="W48" i="32"/>
  <c r="Z93" i="32"/>
  <c r="Y94" i="32"/>
  <c r="S96" i="32"/>
  <c r="T95" i="32"/>
  <c r="E101" i="32" l="1"/>
  <c r="D102" i="32"/>
  <c r="S97" i="32"/>
  <c r="T96" i="32"/>
  <c r="AE47" i="32"/>
  <c r="AF46" i="32"/>
  <c r="Z48" i="32"/>
  <c r="Y50" i="32"/>
  <c r="Z50" i="32" s="1"/>
  <c r="Y51" i="32"/>
  <c r="Z51" i="32" s="1"/>
  <c r="Y49" i="32"/>
  <c r="Z49" i="32" s="1"/>
  <c r="Y95" i="32"/>
  <c r="Z94" i="32"/>
  <c r="P98" i="32"/>
  <c r="Q97" i="32"/>
  <c r="AI45" i="32"/>
  <c r="AH46" i="32"/>
  <c r="AB48" i="32"/>
  <c r="AC47" i="32"/>
  <c r="W95" i="32"/>
  <c r="V96" i="32"/>
  <c r="K99" i="32"/>
  <c r="J100" i="32"/>
  <c r="AC93" i="32"/>
  <c r="AB94" i="32"/>
  <c r="G101" i="32"/>
  <c r="H100" i="32"/>
  <c r="M99" i="32"/>
  <c r="N98" i="32"/>
  <c r="AI91" i="32"/>
  <c r="AH92" i="32"/>
  <c r="AE93" i="32"/>
  <c r="AF92" i="32"/>
  <c r="A103" i="32"/>
  <c r="B102" i="32"/>
  <c r="W96" i="32" l="1"/>
  <c r="V97" i="32"/>
  <c r="AE94" i="32"/>
  <c r="AF93" i="32"/>
  <c r="M100" i="32"/>
  <c r="N99" i="32"/>
  <c r="Z95" i="32"/>
  <c r="Y96" i="32"/>
  <c r="S98" i="32"/>
  <c r="T97" i="32"/>
  <c r="AI92" i="32"/>
  <c r="AH93" i="32"/>
  <c r="K100" i="32"/>
  <c r="J101" i="32"/>
  <c r="E102" i="32"/>
  <c r="D103" i="32"/>
  <c r="AC94" i="32"/>
  <c r="AB95" i="32"/>
  <c r="AI46" i="32"/>
  <c r="AH47" i="32"/>
  <c r="A104" i="32"/>
  <c r="B103" i="32"/>
  <c r="G102" i="32"/>
  <c r="H101" i="32"/>
  <c r="AB51" i="32"/>
  <c r="AC51" i="32" s="1"/>
  <c r="AB50" i="32"/>
  <c r="AC50" i="32" s="1"/>
  <c r="AB49" i="32"/>
  <c r="AC49" i="32" s="1"/>
  <c r="AC48" i="32"/>
  <c r="Q98" i="32"/>
  <c r="P99" i="32"/>
  <c r="AE48" i="32"/>
  <c r="AF47" i="32"/>
  <c r="E103" i="32" l="1"/>
  <c r="D104" i="32"/>
  <c r="Y97" i="32"/>
  <c r="Z96" i="32"/>
  <c r="AE51" i="32"/>
  <c r="AF51" i="32" s="1"/>
  <c r="AE49" i="32"/>
  <c r="AF49" i="32" s="1"/>
  <c r="AF48" i="32"/>
  <c r="AE50" i="32"/>
  <c r="AF50" i="32" s="1"/>
  <c r="G103" i="32"/>
  <c r="H102" i="32"/>
  <c r="AE95" i="32"/>
  <c r="AF94" i="32"/>
  <c r="Q99" i="32"/>
  <c r="P100" i="32"/>
  <c r="AC95" i="32"/>
  <c r="AB96" i="32"/>
  <c r="K101" i="32"/>
  <c r="J102" i="32"/>
  <c r="W97" i="32"/>
  <c r="V98" i="32"/>
  <c r="AH48" i="32"/>
  <c r="AI47" i="32"/>
  <c r="AI93" i="32"/>
  <c r="AH94" i="32"/>
  <c r="A105" i="32"/>
  <c r="B104" i="32"/>
  <c r="S99" i="32"/>
  <c r="T98" i="32"/>
  <c r="M101" i="32"/>
  <c r="N100" i="32"/>
  <c r="AI94" i="32" l="1"/>
  <c r="AH95" i="32"/>
  <c r="AC96" i="32"/>
  <c r="AB97" i="32"/>
  <c r="AE96" i="32"/>
  <c r="AF95" i="32"/>
  <c r="Y98" i="32"/>
  <c r="Z97" i="32"/>
  <c r="K102" i="32"/>
  <c r="J103" i="32"/>
  <c r="Q100" i="32"/>
  <c r="P101" i="32"/>
  <c r="E104" i="32"/>
  <c r="D105" i="32"/>
  <c r="W98" i="32"/>
  <c r="V99" i="32"/>
  <c r="S100" i="32"/>
  <c r="T99" i="32"/>
  <c r="M102" i="32"/>
  <c r="N101" i="32"/>
  <c r="A106" i="32"/>
  <c r="B105" i="32"/>
  <c r="AH51" i="32"/>
  <c r="AI51" i="32" s="1"/>
  <c r="AH50" i="32"/>
  <c r="AI50" i="32" s="1"/>
  <c r="AH49" i="32"/>
  <c r="AI49" i="32" s="1"/>
  <c r="AI48" i="32"/>
  <c r="G104" i="32"/>
  <c r="H103" i="32"/>
  <c r="W99" i="32" l="1"/>
  <c r="V100" i="32"/>
  <c r="AC97" i="32"/>
  <c r="AB98" i="32"/>
  <c r="G105" i="32"/>
  <c r="H104" i="32"/>
  <c r="M103" i="32"/>
  <c r="N102" i="32"/>
  <c r="E105" i="32"/>
  <c r="D106" i="32"/>
  <c r="K103" i="32"/>
  <c r="J104" i="32"/>
  <c r="AI95" i="32"/>
  <c r="AH96" i="32"/>
  <c r="Q101" i="32"/>
  <c r="P102" i="32"/>
  <c r="Y99" i="32"/>
  <c r="Z98" i="32"/>
  <c r="A109" i="32"/>
  <c r="B109" i="32" s="1"/>
  <c r="A108" i="32"/>
  <c r="B108" i="32" s="1"/>
  <c r="A107" i="32"/>
  <c r="B107" i="32" s="1"/>
  <c r="B106" i="32"/>
  <c r="S101" i="32"/>
  <c r="T100" i="32"/>
  <c r="AE97" i="32"/>
  <c r="AF96" i="32"/>
  <c r="K104" i="32" l="1"/>
  <c r="J105" i="32"/>
  <c r="AI96" i="32"/>
  <c r="AH97" i="32"/>
  <c r="E106" i="32"/>
  <c r="D109" i="32"/>
  <c r="E109" i="32" s="1"/>
  <c r="D108" i="32"/>
  <c r="E108" i="32" s="1"/>
  <c r="D107" i="32"/>
  <c r="E107" i="32" s="1"/>
  <c r="W100" i="32"/>
  <c r="V101" i="32"/>
  <c r="Q102" i="32"/>
  <c r="P103" i="32"/>
  <c r="AC98" i="32"/>
  <c r="AB99" i="32"/>
  <c r="S102" i="32"/>
  <c r="T101" i="32"/>
  <c r="M104" i="32"/>
  <c r="N103" i="32"/>
  <c r="AE98" i="32"/>
  <c r="AF97" i="32"/>
  <c r="Y100" i="32"/>
  <c r="Z99" i="32"/>
  <c r="G106" i="32"/>
  <c r="H105" i="32"/>
  <c r="Q103" i="32" l="1"/>
  <c r="P104" i="32"/>
  <c r="AI97" i="32"/>
  <c r="AH98" i="32"/>
  <c r="AE99" i="32"/>
  <c r="AF98" i="32"/>
  <c r="S103" i="32"/>
  <c r="T102" i="32"/>
  <c r="AC99" i="32"/>
  <c r="AB100" i="32"/>
  <c r="W101" i="32"/>
  <c r="V102" i="32"/>
  <c r="K105" i="32"/>
  <c r="J106" i="32"/>
  <c r="G109" i="32"/>
  <c r="H109" i="32" s="1"/>
  <c r="G108" i="32"/>
  <c r="H108" i="32" s="1"/>
  <c r="G107" i="32"/>
  <c r="H107" i="32" s="1"/>
  <c r="H106" i="32"/>
  <c r="Y101" i="32"/>
  <c r="Z100" i="32"/>
  <c r="M105" i="32"/>
  <c r="N104" i="32"/>
  <c r="Y102" i="32" l="1"/>
  <c r="Z101" i="32"/>
  <c r="S104" i="32"/>
  <c r="T103" i="32"/>
  <c r="K106" i="32"/>
  <c r="J109" i="32"/>
  <c r="K109" i="32" s="1"/>
  <c r="J108" i="32"/>
  <c r="K108" i="32" s="1"/>
  <c r="J107" i="32"/>
  <c r="K107" i="32" s="1"/>
  <c r="AC100" i="32"/>
  <c r="AB101" i="32"/>
  <c r="Q104" i="32"/>
  <c r="P105" i="32"/>
  <c r="W102" i="32"/>
  <c r="V103" i="32"/>
  <c r="AI98" i="32"/>
  <c r="AH99" i="32"/>
  <c r="M106" i="32"/>
  <c r="N105" i="32"/>
  <c r="AE100" i="32"/>
  <c r="AF99" i="32"/>
  <c r="AI99" i="32" l="1"/>
  <c r="AH100" i="32"/>
  <c r="Q105" i="32"/>
  <c r="P106" i="32"/>
  <c r="S105" i="32"/>
  <c r="T104" i="32"/>
  <c r="W103" i="32"/>
  <c r="V104" i="32"/>
  <c r="AC101" i="32"/>
  <c r="AB102" i="32"/>
  <c r="AE101" i="32"/>
  <c r="AF100" i="32"/>
  <c r="M109" i="32"/>
  <c r="N109" i="32" s="1"/>
  <c r="M108" i="32"/>
  <c r="N108" i="32" s="1"/>
  <c r="M107" i="32"/>
  <c r="N107" i="32" s="1"/>
  <c r="N106" i="32"/>
  <c r="Y103" i="32"/>
  <c r="Z102" i="32"/>
  <c r="AE102" i="32" l="1"/>
  <c r="AF101" i="32"/>
  <c r="AC102" i="32"/>
  <c r="AB103" i="32"/>
  <c r="AI100" i="32"/>
  <c r="AH101" i="32"/>
  <c r="W104" i="32"/>
  <c r="V105" i="32"/>
  <c r="Q106" i="32"/>
  <c r="P109" i="32"/>
  <c r="Q109" i="32" s="1"/>
  <c r="P108" i="32"/>
  <c r="Q108" i="32" s="1"/>
  <c r="P107" i="32"/>
  <c r="Q107" i="32" s="1"/>
  <c r="Y104" i="32"/>
  <c r="Z103" i="32"/>
  <c r="S106" i="32"/>
  <c r="S109" i="32" s="1"/>
  <c r="T105" i="32"/>
  <c r="AC103" i="32" l="1"/>
  <c r="AB104" i="32"/>
  <c r="AI101" i="32"/>
  <c r="AH102" i="32"/>
  <c r="W105" i="32"/>
  <c r="V106" i="32"/>
  <c r="T109" i="32"/>
  <c r="S108" i="32"/>
  <c r="T108" i="32" s="1"/>
  <c r="S107" i="32"/>
  <c r="T107" i="32" s="1"/>
  <c r="T106" i="32"/>
  <c r="Y105" i="32"/>
  <c r="Z104" i="32"/>
  <c r="AE103" i="32"/>
  <c r="AF102" i="32"/>
  <c r="AI102" i="32" l="1"/>
  <c r="AH103" i="32"/>
  <c r="W106" i="32"/>
  <c r="V109" i="32"/>
  <c r="W109" i="32" s="1"/>
  <c r="V108" i="32"/>
  <c r="W108" i="32" s="1"/>
  <c r="V107" i="32"/>
  <c r="W107" i="32" s="1"/>
  <c r="AC104" i="32"/>
  <c r="AB105" i="32"/>
  <c r="Y106" i="32"/>
  <c r="Z105" i="32"/>
  <c r="AE104" i="32"/>
  <c r="AF103" i="32"/>
  <c r="AC105" i="32" l="1"/>
  <c r="AB106" i="32"/>
  <c r="AE105" i="32"/>
  <c r="AF104" i="32"/>
  <c r="AI103" i="32"/>
  <c r="AH104" i="32"/>
  <c r="Y107" i="32"/>
  <c r="Z107" i="32" s="1"/>
  <c r="Z106" i="32"/>
  <c r="Y109" i="32"/>
  <c r="Z109" i="32" s="1"/>
  <c r="Y108" i="32"/>
  <c r="Z108" i="32" s="1"/>
  <c r="AE106" i="32" l="1"/>
  <c r="AF105" i="32"/>
  <c r="AI104" i="32"/>
  <c r="AH105" i="32"/>
  <c r="AC106" i="32"/>
  <c r="AB109" i="32"/>
  <c r="AC109" i="32" s="1"/>
  <c r="AB108" i="32"/>
  <c r="AC108" i="32" s="1"/>
  <c r="AB107" i="32"/>
  <c r="AC107" i="32" s="1"/>
  <c r="AI105" i="32" l="1"/>
  <c r="AH106" i="32"/>
  <c r="AE109" i="32"/>
  <c r="AF109" i="32" s="1"/>
  <c r="AE108" i="32"/>
  <c r="AF108" i="32" s="1"/>
  <c r="AE107" i="32"/>
  <c r="AF107" i="32" s="1"/>
  <c r="AF106" i="32"/>
  <c r="AI106" i="32" l="1"/>
  <c r="AH109" i="32"/>
  <c r="AI109" i="32" s="1"/>
  <c r="AH108" i="32"/>
  <c r="AI108" i="32" s="1"/>
  <c r="AH107" i="32"/>
  <c r="AI107" i="32" s="1"/>
</calcChain>
</file>

<file path=xl/sharedStrings.xml><?xml version="1.0" encoding="utf-8"?>
<sst xmlns="http://schemas.openxmlformats.org/spreadsheetml/2006/main" count="5378" uniqueCount="1777">
  <si>
    <t>年</t>
    <rPh sb="0" eb="1">
      <t>ネン</t>
    </rPh>
    <phoneticPr fontId="7"/>
  </si>
  <si>
    <t>日</t>
    <rPh sb="0" eb="1">
      <t>ニチ</t>
    </rPh>
    <phoneticPr fontId="7"/>
  </si>
  <si>
    <t>健保使用欄</t>
    <rPh sb="0" eb="2">
      <t>ケンポ</t>
    </rPh>
    <rPh sb="2" eb="4">
      <t>シヨウ</t>
    </rPh>
    <rPh sb="4" eb="5">
      <t>ラン</t>
    </rPh>
    <phoneticPr fontId="7"/>
  </si>
  <si>
    <t>検印</t>
    <rPh sb="0" eb="2">
      <t>ケンイン</t>
    </rPh>
    <phoneticPr fontId="7"/>
  </si>
  <si>
    <t>精査</t>
    <rPh sb="0" eb="2">
      <t>セイサ</t>
    </rPh>
    <phoneticPr fontId="7"/>
  </si>
  <si>
    <t>担当</t>
    <rPh sb="0" eb="2">
      <t>タントウ</t>
    </rPh>
    <phoneticPr fontId="7"/>
  </si>
  <si>
    <t>受付</t>
    <rPh sb="0" eb="2">
      <t>ウケツケ</t>
    </rPh>
    <phoneticPr fontId="7"/>
  </si>
  <si>
    <t>月</t>
    <rPh sb="0" eb="1">
      <t>ツキ</t>
    </rPh>
    <phoneticPr fontId="7"/>
  </si>
  <si>
    <t>記号</t>
    <rPh sb="0" eb="2">
      <t>キゴウ</t>
    </rPh>
    <phoneticPr fontId="7"/>
  </si>
  <si>
    <t>番号</t>
    <rPh sb="0" eb="2">
      <t>バンゴウ</t>
    </rPh>
    <phoneticPr fontId="7"/>
  </si>
  <si>
    <t>名称</t>
    <rPh sb="0" eb="2">
      <t>メイショウ</t>
    </rPh>
    <phoneticPr fontId="7"/>
  </si>
  <si>
    <t>申込日:</t>
    <rPh sb="0" eb="2">
      <t>モウシコミ</t>
    </rPh>
    <rPh sb="2" eb="3">
      <t>ビ</t>
    </rPh>
    <phoneticPr fontId="7"/>
  </si>
  <si>
    <t>受診者名(自署)</t>
    <rPh sb="0" eb="3">
      <t>ジュシンシャ</t>
    </rPh>
    <rPh sb="3" eb="4">
      <t>メイ</t>
    </rPh>
    <rPh sb="5" eb="7">
      <t>ジショ</t>
    </rPh>
    <phoneticPr fontId="7"/>
  </si>
  <si>
    <t>被保険者証</t>
    <rPh sb="0" eb="4">
      <t>ヒホケンシャ</t>
    </rPh>
    <rPh sb="4" eb="5">
      <t>アカシ</t>
    </rPh>
    <phoneticPr fontId="7"/>
  </si>
  <si>
    <t>WI記入</t>
    <rPh sb="2" eb="4">
      <t>キニュウ</t>
    </rPh>
    <phoneticPr fontId="7"/>
  </si>
  <si>
    <t>性別/続柄</t>
    <rPh sb="0" eb="2">
      <t>セイベツ</t>
    </rPh>
    <rPh sb="3" eb="4">
      <t>ツヅ</t>
    </rPh>
    <rPh sb="4" eb="5">
      <t>ガラ</t>
    </rPh>
    <phoneticPr fontId="7"/>
  </si>
  <si>
    <t>受診日（西暦）</t>
    <rPh sb="0" eb="2">
      <t>ジュシン</t>
    </rPh>
    <rPh sb="2" eb="3">
      <t>ビ</t>
    </rPh>
    <rPh sb="4" eb="6">
      <t>セイレキ</t>
    </rPh>
    <phoneticPr fontId="7"/>
  </si>
  <si>
    <t>札幌フジクリニック</t>
    <rPh sb="0" eb="2">
      <t>サッポロ</t>
    </rPh>
    <phoneticPr fontId="18"/>
  </si>
  <si>
    <t>札幌健診センター</t>
    <rPh sb="0" eb="2">
      <t>サッポロ</t>
    </rPh>
    <rPh sb="2" eb="3">
      <t>ケン</t>
    </rPh>
    <rPh sb="3" eb="4">
      <t>シン</t>
    </rPh>
    <phoneticPr fontId="18"/>
  </si>
  <si>
    <t>みやぎ健診プラザ</t>
    <rPh sb="3" eb="4">
      <t>ケン</t>
    </rPh>
    <rPh sb="4" eb="5">
      <t>シン</t>
    </rPh>
    <phoneticPr fontId="19"/>
  </si>
  <si>
    <t>宇都宮記念病院総合健診センター</t>
    <rPh sb="0" eb="3">
      <t>ウツノミヤ</t>
    </rPh>
    <rPh sb="3" eb="5">
      <t>キネン</t>
    </rPh>
    <rPh sb="5" eb="7">
      <t>ビョウイン</t>
    </rPh>
    <rPh sb="7" eb="9">
      <t>ソウゴウ</t>
    </rPh>
    <rPh sb="9" eb="11">
      <t>ケンシン</t>
    </rPh>
    <phoneticPr fontId="19"/>
  </si>
  <si>
    <t>日高病院</t>
    <rPh sb="0" eb="1">
      <t>ヒ</t>
    </rPh>
    <rPh sb="1" eb="2">
      <t>タカ</t>
    </rPh>
    <rPh sb="2" eb="4">
      <t>ビョウイン</t>
    </rPh>
    <phoneticPr fontId="18"/>
  </si>
  <si>
    <t>浦和医師会健診センター</t>
    <rPh sb="0" eb="2">
      <t>ウラワシ</t>
    </rPh>
    <rPh sb="2" eb="5">
      <t>イシカイ</t>
    </rPh>
    <rPh sb="5" eb="7">
      <t>ケンシン</t>
    </rPh>
    <phoneticPr fontId="18"/>
  </si>
  <si>
    <t>川久保病院</t>
    <rPh sb="0" eb="3">
      <t>カワクボ</t>
    </rPh>
    <rPh sb="3" eb="5">
      <t>ビョウイン</t>
    </rPh>
    <phoneticPr fontId="18"/>
  </si>
  <si>
    <t>埼玉メディカルセンター</t>
    <rPh sb="0" eb="2">
      <t>サイタマ</t>
    </rPh>
    <phoneticPr fontId="19"/>
  </si>
  <si>
    <t>西部総合病院</t>
    <rPh sb="0" eb="2">
      <t>セイブ</t>
    </rPh>
    <rPh sb="2" eb="4">
      <t>ソウゴウ</t>
    </rPh>
    <rPh sb="4" eb="6">
      <t>ビョウイン</t>
    </rPh>
    <phoneticPr fontId="18"/>
  </si>
  <si>
    <t>大宮中央総合病院</t>
    <rPh sb="0" eb="2">
      <t>オオミヤ</t>
    </rPh>
    <rPh sb="2" eb="4">
      <t>チュウオウ</t>
    </rPh>
    <rPh sb="4" eb="6">
      <t>ソウゴウ</t>
    </rPh>
    <rPh sb="6" eb="8">
      <t>ビョウイン</t>
    </rPh>
    <phoneticPr fontId="18"/>
  </si>
  <si>
    <t>大宮共立病院</t>
    <rPh sb="0" eb="2">
      <t>オオミヤ</t>
    </rPh>
    <rPh sb="2" eb="4">
      <t>キョウリツ</t>
    </rPh>
    <rPh sb="4" eb="6">
      <t>ビョウイン</t>
    </rPh>
    <phoneticPr fontId="18"/>
  </si>
  <si>
    <t>大宮シティクリニック</t>
    <rPh sb="0" eb="2">
      <t>オオミヤ</t>
    </rPh>
    <phoneticPr fontId="18"/>
  </si>
  <si>
    <t>アルシェクリニック健診センター</t>
    <rPh sb="9" eb="11">
      <t>ケンシン</t>
    </rPh>
    <phoneticPr fontId="19"/>
  </si>
  <si>
    <t>戸田中央総合健康管理センター</t>
    <rPh sb="0" eb="2">
      <t>トダ</t>
    </rPh>
    <rPh sb="2" eb="4">
      <t>チュウオウ</t>
    </rPh>
    <rPh sb="4" eb="6">
      <t>ソウゴウ</t>
    </rPh>
    <rPh sb="6" eb="8">
      <t>ケンコウ</t>
    </rPh>
    <rPh sb="8" eb="10">
      <t>カンリ</t>
    </rPh>
    <phoneticPr fontId="18"/>
  </si>
  <si>
    <t>メディカルトピア草加病院</t>
    <rPh sb="8" eb="10">
      <t>ソウカ</t>
    </rPh>
    <rPh sb="10" eb="12">
      <t>ビョウイン</t>
    </rPh>
    <phoneticPr fontId="19"/>
  </si>
  <si>
    <t>蓮田病院</t>
    <rPh sb="0" eb="2">
      <t>ハスダ</t>
    </rPh>
    <rPh sb="2" eb="4">
      <t>ビョウイン</t>
    </rPh>
    <phoneticPr fontId="19"/>
  </si>
  <si>
    <t>上尾中央総合病院</t>
    <rPh sb="0" eb="2">
      <t>アゲオ</t>
    </rPh>
    <rPh sb="2" eb="4">
      <t>チュウオウ</t>
    </rPh>
    <rPh sb="4" eb="6">
      <t>ソウゴウ</t>
    </rPh>
    <rPh sb="6" eb="8">
      <t>ビョウイン</t>
    </rPh>
    <phoneticPr fontId="18"/>
  </si>
  <si>
    <t>伊奈病院</t>
    <rPh sb="0" eb="2">
      <t>イナ</t>
    </rPh>
    <rPh sb="2" eb="4">
      <t>ビョウイン</t>
    </rPh>
    <phoneticPr fontId="18"/>
  </si>
  <si>
    <t>埼玉県央病院</t>
    <rPh sb="0" eb="3">
      <t>サイタマケン</t>
    </rPh>
    <rPh sb="3" eb="4">
      <t>オウ</t>
    </rPh>
    <rPh sb="4" eb="6">
      <t>ビョウイン</t>
    </rPh>
    <phoneticPr fontId="18"/>
  </si>
  <si>
    <t>春日部厚生病院</t>
    <rPh sb="0" eb="2">
      <t>カスガ</t>
    </rPh>
    <rPh sb="2" eb="3">
      <t>ブ</t>
    </rPh>
    <rPh sb="3" eb="5">
      <t>コウセイ</t>
    </rPh>
    <rPh sb="5" eb="7">
      <t>ビョウイン</t>
    </rPh>
    <phoneticPr fontId="18"/>
  </si>
  <si>
    <t>みくに中央クリニック</t>
    <rPh sb="3" eb="5">
      <t>チュウオウ</t>
    </rPh>
    <phoneticPr fontId="19"/>
  </si>
  <si>
    <t>康正会総合クリニック</t>
    <rPh sb="0" eb="1">
      <t>ヤス</t>
    </rPh>
    <rPh sb="1" eb="2">
      <t>セイ</t>
    </rPh>
    <rPh sb="2" eb="3">
      <t>カイ</t>
    </rPh>
    <rPh sb="3" eb="5">
      <t>ソウゴウ</t>
    </rPh>
    <phoneticPr fontId="18"/>
  </si>
  <si>
    <t>三井病院</t>
    <rPh sb="0" eb="2">
      <t>ミツイ</t>
    </rPh>
    <rPh sb="2" eb="4">
      <t>ビョウイン</t>
    </rPh>
    <phoneticPr fontId="19"/>
  </si>
  <si>
    <t>松澤クリニック</t>
    <rPh sb="0" eb="2">
      <t>マツザワ</t>
    </rPh>
    <phoneticPr fontId="19"/>
  </si>
  <si>
    <t>所沢市市民医療センター</t>
    <rPh sb="0" eb="3">
      <t>トコロザワシ</t>
    </rPh>
    <rPh sb="3" eb="5">
      <t>シミン</t>
    </rPh>
    <rPh sb="5" eb="7">
      <t>イリョウ</t>
    </rPh>
    <phoneticPr fontId="18"/>
  </si>
  <si>
    <t>所沢中央病院健診クリニック</t>
    <rPh sb="0" eb="2">
      <t>トコロザワ</t>
    </rPh>
    <rPh sb="2" eb="4">
      <t>チュウオウ</t>
    </rPh>
    <rPh sb="4" eb="6">
      <t>ビョウイン</t>
    </rPh>
    <rPh sb="6" eb="8">
      <t>ケンシン</t>
    </rPh>
    <phoneticPr fontId="18"/>
  </si>
  <si>
    <t>圏央所沢病院</t>
    <rPh sb="0" eb="1">
      <t>ケン</t>
    </rPh>
    <rPh sb="1" eb="2">
      <t>オウ</t>
    </rPh>
    <rPh sb="2" eb="4">
      <t>トコロザワ</t>
    </rPh>
    <rPh sb="4" eb="6">
      <t>ビョウイン</t>
    </rPh>
    <phoneticPr fontId="18"/>
  </si>
  <si>
    <t>入間ハート病院</t>
    <rPh sb="0" eb="2">
      <t>イルマ</t>
    </rPh>
    <rPh sb="5" eb="7">
      <t>ビョウイン</t>
    </rPh>
    <phoneticPr fontId="19"/>
  </si>
  <si>
    <t>飯能中央病院</t>
    <rPh sb="0" eb="2">
      <t>ハンノウシ</t>
    </rPh>
    <rPh sb="2" eb="4">
      <t>チュウオウ</t>
    </rPh>
    <rPh sb="4" eb="6">
      <t>ビョウイン</t>
    </rPh>
    <phoneticPr fontId="18"/>
  </si>
  <si>
    <t>埼玉医科大学病院</t>
    <rPh sb="0" eb="2">
      <t>サイタマ</t>
    </rPh>
    <rPh sb="2" eb="4">
      <t>イカ</t>
    </rPh>
    <rPh sb="4" eb="5">
      <t>ダイ</t>
    </rPh>
    <rPh sb="5" eb="6">
      <t>ガク</t>
    </rPh>
    <rPh sb="6" eb="8">
      <t>ビョウイン</t>
    </rPh>
    <phoneticPr fontId="18"/>
  </si>
  <si>
    <t>埼玉成恵会病院</t>
    <rPh sb="0" eb="2">
      <t>サイタマ</t>
    </rPh>
    <rPh sb="2" eb="3">
      <t>セイ</t>
    </rPh>
    <rPh sb="3" eb="4">
      <t>ケイ</t>
    </rPh>
    <rPh sb="4" eb="5">
      <t>カイ</t>
    </rPh>
    <rPh sb="5" eb="7">
      <t>ビョウイン</t>
    </rPh>
    <phoneticPr fontId="18"/>
  </si>
  <si>
    <t>東松山医師会病院</t>
    <rPh sb="0" eb="1">
      <t>ヒガシ</t>
    </rPh>
    <rPh sb="1" eb="3">
      <t>マツヤマ</t>
    </rPh>
    <rPh sb="3" eb="6">
      <t>イシカイ</t>
    </rPh>
    <rPh sb="6" eb="8">
      <t>ビョウイン</t>
    </rPh>
    <phoneticPr fontId="18"/>
  </si>
  <si>
    <t>藤間病院</t>
    <rPh sb="0" eb="2">
      <t>フジマ</t>
    </rPh>
    <rPh sb="2" eb="4">
      <t>ビョウイン</t>
    </rPh>
    <phoneticPr fontId="18"/>
  </si>
  <si>
    <t>北里大学メディカルセンター</t>
    <rPh sb="0" eb="2">
      <t>キタザト</t>
    </rPh>
    <rPh sb="2" eb="4">
      <t>ダイガク</t>
    </rPh>
    <phoneticPr fontId="19"/>
  </si>
  <si>
    <t>北本中央クリニック</t>
    <rPh sb="0" eb="2">
      <t>キタモト</t>
    </rPh>
    <rPh sb="2" eb="4">
      <t>チュウオウ</t>
    </rPh>
    <phoneticPr fontId="18"/>
  </si>
  <si>
    <t>坂戸中央病院</t>
    <rPh sb="0" eb="2">
      <t>サカト</t>
    </rPh>
    <rPh sb="2" eb="4">
      <t>チュウオウ</t>
    </rPh>
    <rPh sb="4" eb="6">
      <t>ビョウイン</t>
    </rPh>
    <phoneticPr fontId="18"/>
  </si>
  <si>
    <t>小鹿野中央病院</t>
    <rPh sb="0" eb="1">
      <t>コ</t>
    </rPh>
    <rPh sb="1" eb="2">
      <t>シカ</t>
    </rPh>
    <rPh sb="2" eb="3">
      <t>ノ</t>
    </rPh>
    <rPh sb="3" eb="5">
      <t>チュウオウ</t>
    </rPh>
    <rPh sb="5" eb="7">
      <t>ビョウイン</t>
    </rPh>
    <phoneticPr fontId="18"/>
  </si>
  <si>
    <t>白岡中央総合病院</t>
    <rPh sb="0" eb="2">
      <t>シラオカ</t>
    </rPh>
    <rPh sb="2" eb="4">
      <t>チュウオウ</t>
    </rPh>
    <rPh sb="4" eb="6">
      <t>ソウゴウ</t>
    </rPh>
    <rPh sb="6" eb="8">
      <t>ビョウイン</t>
    </rPh>
    <phoneticPr fontId="18"/>
  </si>
  <si>
    <t>大生病院</t>
    <rPh sb="0" eb="1">
      <t>タイ</t>
    </rPh>
    <rPh sb="1" eb="2">
      <t>セイ</t>
    </rPh>
    <rPh sb="2" eb="4">
      <t>ビョウイン</t>
    </rPh>
    <phoneticPr fontId="18"/>
  </si>
  <si>
    <t>さやま総合クリニック</t>
    <rPh sb="3" eb="5">
      <t>ソウゴウ</t>
    </rPh>
    <phoneticPr fontId="19"/>
  </si>
  <si>
    <t>岡村記念クリニック</t>
    <rPh sb="0" eb="2">
      <t>オカムラ</t>
    </rPh>
    <rPh sb="2" eb="4">
      <t>キネン</t>
    </rPh>
    <phoneticPr fontId="18"/>
  </si>
  <si>
    <t>小川赤十字病院</t>
    <rPh sb="0" eb="2">
      <t>オガワ</t>
    </rPh>
    <rPh sb="2" eb="5">
      <t>セキジュウジ</t>
    </rPh>
    <rPh sb="5" eb="7">
      <t>ビョウイン</t>
    </rPh>
    <phoneticPr fontId="19"/>
  </si>
  <si>
    <t>ポートスクエア柏戸クリニック</t>
    <rPh sb="7" eb="9">
      <t>カシワド</t>
    </rPh>
    <phoneticPr fontId="18"/>
  </si>
  <si>
    <t>みつわ台総合病院</t>
    <rPh sb="3" eb="4">
      <t>ダイ</t>
    </rPh>
    <rPh sb="4" eb="6">
      <t>ソウゴウ</t>
    </rPh>
    <rPh sb="6" eb="8">
      <t>ビョウイン</t>
    </rPh>
    <phoneticPr fontId="18"/>
  </si>
  <si>
    <t>メディカルガーデン新浦安</t>
    <rPh sb="9" eb="12">
      <t>シンウラヤス</t>
    </rPh>
    <phoneticPr fontId="19"/>
  </si>
  <si>
    <t>船橋総合病院</t>
    <rPh sb="0" eb="2">
      <t>フナバシ</t>
    </rPh>
    <rPh sb="2" eb="4">
      <t>ソウゴウ</t>
    </rPh>
    <rPh sb="4" eb="6">
      <t>ビョウイン</t>
    </rPh>
    <phoneticPr fontId="18"/>
  </si>
  <si>
    <t>花輪クリニック</t>
    <rPh sb="0" eb="2">
      <t>ハナワ</t>
    </rPh>
    <phoneticPr fontId="18"/>
  </si>
  <si>
    <t>小金原健診クリニック</t>
    <rPh sb="0" eb="1">
      <t>コ</t>
    </rPh>
    <rPh sb="1" eb="2">
      <t>キン</t>
    </rPh>
    <rPh sb="2" eb="3">
      <t>ハラ</t>
    </rPh>
    <rPh sb="3" eb="4">
      <t>ケン</t>
    </rPh>
    <rPh sb="4" eb="5">
      <t>シン</t>
    </rPh>
    <phoneticPr fontId="18"/>
  </si>
  <si>
    <t>柏厚生総合病院</t>
    <rPh sb="0" eb="1">
      <t>カシワ</t>
    </rPh>
    <rPh sb="1" eb="3">
      <t>コウセイ</t>
    </rPh>
    <rPh sb="3" eb="5">
      <t>ソウゴウ</t>
    </rPh>
    <rPh sb="5" eb="7">
      <t>ビョウイン</t>
    </rPh>
    <phoneticPr fontId="19"/>
  </si>
  <si>
    <t>浜田病院附属クリニック</t>
    <rPh sb="0" eb="2">
      <t>ハマダ</t>
    </rPh>
    <rPh sb="2" eb="4">
      <t>ビョウイン</t>
    </rPh>
    <rPh sb="4" eb="6">
      <t>フゾク</t>
    </rPh>
    <phoneticPr fontId="18"/>
  </si>
  <si>
    <t>丸の内クリニック</t>
    <rPh sb="0" eb="1">
      <t>マル</t>
    </rPh>
    <rPh sb="2" eb="3">
      <t>ウチ</t>
    </rPh>
    <phoneticPr fontId="18"/>
  </si>
  <si>
    <t>有楽町電気ビルクリニック</t>
    <rPh sb="0" eb="3">
      <t>ユウラクチョウ</t>
    </rPh>
    <rPh sb="3" eb="5">
      <t>デンキ</t>
    </rPh>
    <phoneticPr fontId="19"/>
  </si>
  <si>
    <t>中島クリニック</t>
    <rPh sb="0" eb="2">
      <t>ナカジマ</t>
    </rPh>
    <phoneticPr fontId="18"/>
  </si>
  <si>
    <t>三井タワークリニック</t>
    <rPh sb="0" eb="2">
      <t>ミツイ</t>
    </rPh>
    <phoneticPr fontId="19"/>
  </si>
  <si>
    <t>中央みなとクリニック</t>
    <rPh sb="0" eb="2">
      <t>チュウオウ</t>
    </rPh>
    <phoneticPr fontId="19"/>
  </si>
  <si>
    <t>永沢クリニック</t>
    <rPh sb="0" eb="2">
      <t>ナガサワ</t>
    </rPh>
    <phoneticPr fontId="18"/>
  </si>
  <si>
    <t>山王メディカルセンター</t>
    <rPh sb="0" eb="2">
      <t>サンノウ</t>
    </rPh>
    <phoneticPr fontId="19"/>
  </si>
  <si>
    <t>東京慈恵会医科大学附属病院</t>
    <rPh sb="0" eb="2">
      <t>トウキョウ</t>
    </rPh>
    <rPh sb="2" eb="4">
      <t>ジケイ</t>
    </rPh>
    <rPh sb="4" eb="5">
      <t>カイ</t>
    </rPh>
    <rPh sb="5" eb="7">
      <t>イカ</t>
    </rPh>
    <rPh sb="7" eb="9">
      <t>ダイガク</t>
    </rPh>
    <rPh sb="9" eb="11">
      <t>フゾク</t>
    </rPh>
    <rPh sb="11" eb="13">
      <t>ビョウイン</t>
    </rPh>
    <phoneticPr fontId="18"/>
  </si>
  <si>
    <t>慈友クリニック</t>
    <rPh sb="0" eb="1">
      <t>ジアイ</t>
    </rPh>
    <rPh sb="1" eb="2">
      <t>トモ</t>
    </rPh>
    <phoneticPr fontId="18"/>
  </si>
  <si>
    <t>新宿追分クリニック</t>
    <rPh sb="0" eb="2">
      <t>シンジュク</t>
    </rPh>
    <rPh sb="2" eb="4">
      <t>オイワケ</t>
    </rPh>
    <phoneticPr fontId="19"/>
  </si>
  <si>
    <t>ヘルチェック新宿西口センター</t>
    <rPh sb="6" eb="8">
      <t>シンジュク</t>
    </rPh>
    <rPh sb="8" eb="10">
      <t>ニシグチ</t>
    </rPh>
    <phoneticPr fontId="18"/>
  </si>
  <si>
    <t>戸塚ロイヤルクリニック</t>
    <rPh sb="0" eb="2">
      <t>トヅカ</t>
    </rPh>
    <phoneticPr fontId="18"/>
  </si>
  <si>
    <t>富坂診療所</t>
    <rPh sb="0" eb="1">
      <t>トミ</t>
    </rPh>
    <rPh sb="1" eb="2">
      <t>サカ</t>
    </rPh>
    <rPh sb="2" eb="4">
      <t>シンリョウ</t>
    </rPh>
    <rPh sb="4" eb="5">
      <t>ショ</t>
    </rPh>
    <phoneticPr fontId="18"/>
  </si>
  <si>
    <t>井口病院</t>
    <rPh sb="0" eb="2">
      <t>イグチ</t>
    </rPh>
    <rPh sb="2" eb="4">
      <t>ビョウイン</t>
    </rPh>
    <phoneticPr fontId="19"/>
  </si>
  <si>
    <t>鶯谷健診センター</t>
    <rPh sb="0" eb="2">
      <t>ウグイスダニ</t>
    </rPh>
    <rPh sb="2" eb="3">
      <t>ケン</t>
    </rPh>
    <rPh sb="3" eb="4">
      <t>シン</t>
    </rPh>
    <phoneticPr fontId="19"/>
  </si>
  <si>
    <t>深川ギャザリアクリニック</t>
    <rPh sb="0" eb="2">
      <t>フカガワ</t>
    </rPh>
    <phoneticPr fontId="19"/>
  </si>
  <si>
    <t>ＰＬ東京健康管理センター</t>
    <rPh sb="2" eb="4">
      <t>トウキョウ</t>
    </rPh>
    <rPh sb="4" eb="6">
      <t>ケンコウ</t>
    </rPh>
    <rPh sb="6" eb="8">
      <t>カンリ</t>
    </rPh>
    <phoneticPr fontId="18"/>
  </si>
  <si>
    <t>幸野メディカルクリニック</t>
    <rPh sb="0" eb="2">
      <t>コウノ</t>
    </rPh>
    <phoneticPr fontId="19"/>
  </si>
  <si>
    <t>サン虎の門クリニック</t>
    <rPh sb="2" eb="5">
      <t>トラノモン</t>
    </rPh>
    <phoneticPr fontId="18"/>
  </si>
  <si>
    <t>池袋病院</t>
    <rPh sb="0" eb="2">
      <t>イケブクロ</t>
    </rPh>
    <rPh sb="2" eb="4">
      <t>ビョウイン</t>
    </rPh>
    <phoneticPr fontId="18"/>
  </si>
  <si>
    <t>赤羽病院</t>
    <rPh sb="0" eb="2">
      <t>アカバネ</t>
    </rPh>
    <rPh sb="2" eb="4">
      <t>ビョウイン</t>
    </rPh>
    <phoneticPr fontId="18"/>
  </si>
  <si>
    <t>八木病院</t>
    <rPh sb="0" eb="2">
      <t>ヤギ</t>
    </rPh>
    <rPh sb="2" eb="4">
      <t>ビョウイン</t>
    </rPh>
    <phoneticPr fontId="19"/>
  </si>
  <si>
    <t>慈誠会人間ドック会館クリニック</t>
    <rPh sb="0" eb="1">
      <t>ジ</t>
    </rPh>
    <rPh sb="1" eb="2">
      <t>セイ</t>
    </rPh>
    <rPh sb="2" eb="3">
      <t>カイ</t>
    </rPh>
    <rPh sb="3" eb="5">
      <t>ニンゲン</t>
    </rPh>
    <rPh sb="8" eb="10">
      <t>カイカン</t>
    </rPh>
    <phoneticPr fontId="19"/>
  </si>
  <si>
    <t>多摩健康管理センター</t>
    <rPh sb="0" eb="2">
      <t>タマ</t>
    </rPh>
    <rPh sb="2" eb="4">
      <t>ケンコウ</t>
    </rPh>
    <rPh sb="4" eb="6">
      <t>カンリ</t>
    </rPh>
    <phoneticPr fontId="18"/>
  </si>
  <si>
    <t>立川中央病院</t>
    <rPh sb="0" eb="2">
      <t>タチカワ</t>
    </rPh>
    <rPh sb="2" eb="4">
      <t>チュウオウ</t>
    </rPh>
    <rPh sb="4" eb="6">
      <t>ビョウイン</t>
    </rPh>
    <phoneticPr fontId="19"/>
  </si>
  <si>
    <t>あきる台病院</t>
    <rPh sb="3" eb="4">
      <t>ダイ</t>
    </rPh>
    <rPh sb="4" eb="6">
      <t>ビョウイン</t>
    </rPh>
    <phoneticPr fontId="18"/>
  </si>
  <si>
    <t>田村クリニック健診室</t>
    <rPh sb="0" eb="2">
      <t>タムラ</t>
    </rPh>
    <rPh sb="7" eb="9">
      <t>ケンシン</t>
    </rPh>
    <rPh sb="9" eb="10">
      <t>シツ</t>
    </rPh>
    <phoneticPr fontId="19"/>
  </si>
  <si>
    <t>八王子クリニック新町</t>
    <rPh sb="0" eb="3">
      <t>ハチオウジ</t>
    </rPh>
    <rPh sb="8" eb="10">
      <t>シンマチ</t>
    </rPh>
    <phoneticPr fontId="19"/>
  </si>
  <si>
    <t>南大沢メディカルプラザ健診室</t>
    <rPh sb="0" eb="3">
      <t>ミナミオオサワ</t>
    </rPh>
    <rPh sb="11" eb="13">
      <t>ケンシン</t>
    </rPh>
    <rPh sb="13" eb="14">
      <t>シツ</t>
    </rPh>
    <phoneticPr fontId="19"/>
  </si>
  <si>
    <t>神奈川県予防医学協会</t>
    <rPh sb="0" eb="4">
      <t>カナガワケン</t>
    </rPh>
    <rPh sb="4" eb="6">
      <t>ヨボウ</t>
    </rPh>
    <rPh sb="6" eb="8">
      <t>イガク</t>
    </rPh>
    <rPh sb="8" eb="10">
      <t>キョウカイ</t>
    </rPh>
    <phoneticPr fontId="18"/>
  </si>
  <si>
    <t>横浜総合健診センター</t>
    <rPh sb="0" eb="2">
      <t>ヨコハマ</t>
    </rPh>
    <rPh sb="2" eb="4">
      <t>ソウゴウ</t>
    </rPh>
    <rPh sb="4" eb="5">
      <t>ケン</t>
    </rPh>
    <rPh sb="5" eb="6">
      <t>シン</t>
    </rPh>
    <phoneticPr fontId="18"/>
  </si>
  <si>
    <t>上白根病院</t>
    <rPh sb="0" eb="1">
      <t>カミ</t>
    </rPh>
    <rPh sb="1" eb="3">
      <t>シラネ</t>
    </rPh>
    <rPh sb="3" eb="5">
      <t>ビョウイン</t>
    </rPh>
    <phoneticPr fontId="18"/>
  </si>
  <si>
    <t>横浜鶴ヶ峰病院</t>
    <rPh sb="0" eb="2">
      <t>ヨコハマ</t>
    </rPh>
    <rPh sb="2" eb="3">
      <t>ツル</t>
    </rPh>
    <rPh sb="4" eb="5">
      <t>ミネ</t>
    </rPh>
    <rPh sb="5" eb="7">
      <t>ビョウイン</t>
    </rPh>
    <phoneticPr fontId="18"/>
  </si>
  <si>
    <t>横浜新緑総合病院</t>
    <rPh sb="0" eb="2">
      <t>ヨコハマ</t>
    </rPh>
    <rPh sb="2" eb="3">
      <t>シン</t>
    </rPh>
    <rPh sb="3" eb="4">
      <t>ミドリ</t>
    </rPh>
    <rPh sb="4" eb="6">
      <t>ソウゴウ</t>
    </rPh>
    <rPh sb="6" eb="8">
      <t>ビョウイン</t>
    </rPh>
    <phoneticPr fontId="19"/>
  </si>
  <si>
    <t>京浜保健衛生協会</t>
    <rPh sb="0" eb="2">
      <t>ケイヒン</t>
    </rPh>
    <rPh sb="2" eb="4">
      <t>ホケン</t>
    </rPh>
    <rPh sb="4" eb="6">
      <t>エイセイ</t>
    </rPh>
    <rPh sb="6" eb="8">
      <t>キョウカイ</t>
    </rPh>
    <phoneticPr fontId="18"/>
  </si>
  <si>
    <t>新百合ヶ丘ステーションクリニック</t>
    <rPh sb="0" eb="1">
      <t>シン</t>
    </rPh>
    <rPh sb="1" eb="3">
      <t>ユリ</t>
    </rPh>
    <rPh sb="4" eb="5">
      <t>オカ</t>
    </rPh>
    <phoneticPr fontId="18"/>
  </si>
  <si>
    <t>聖マリアンナ医科大学東横病院</t>
    <rPh sb="0" eb="1">
      <t>セイ</t>
    </rPh>
    <rPh sb="6" eb="8">
      <t>イカ</t>
    </rPh>
    <rPh sb="8" eb="10">
      <t>ダイガク</t>
    </rPh>
    <rPh sb="10" eb="12">
      <t>トウヨコ</t>
    </rPh>
    <rPh sb="12" eb="14">
      <t>ビョウイン</t>
    </rPh>
    <phoneticPr fontId="19"/>
  </si>
  <si>
    <t>横須賀共済病院</t>
    <rPh sb="0" eb="3">
      <t>ヨコスカシ</t>
    </rPh>
    <rPh sb="3" eb="5">
      <t>キョウサイ</t>
    </rPh>
    <rPh sb="5" eb="7">
      <t>ビョウイン</t>
    </rPh>
    <phoneticPr fontId="18"/>
  </si>
  <si>
    <t>相模原総合健診センター</t>
    <rPh sb="0" eb="3">
      <t>サガミハラ</t>
    </rPh>
    <rPh sb="3" eb="5">
      <t>ソウゴウ</t>
    </rPh>
    <rPh sb="5" eb="6">
      <t>ケン</t>
    </rPh>
    <rPh sb="6" eb="7">
      <t>シン</t>
    </rPh>
    <phoneticPr fontId="18"/>
  </si>
  <si>
    <t>藤沢総合健診センター</t>
    <rPh sb="0" eb="2">
      <t>フジサワ</t>
    </rPh>
    <rPh sb="2" eb="4">
      <t>ソウゴウ</t>
    </rPh>
    <rPh sb="4" eb="6">
      <t>ケンシン</t>
    </rPh>
    <phoneticPr fontId="19"/>
  </si>
  <si>
    <t>静岡赤十字病院</t>
    <rPh sb="0" eb="2">
      <t>シズオカ</t>
    </rPh>
    <rPh sb="2" eb="5">
      <t>セキジュウジ</t>
    </rPh>
    <rPh sb="5" eb="7">
      <t>ビョウイン</t>
    </rPh>
    <phoneticPr fontId="18"/>
  </si>
  <si>
    <t>聖隷健康診断センター</t>
    <rPh sb="0" eb="1">
      <t>セイ</t>
    </rPh>
    <rPh sb="1" eb="2">
      <t>ドレイ</t>
    </rPh>
    <rPh sb="2" eb="4">
      <t>ケンコウ</t>
    </rPh>
    <rPh sb="4" eb="6">
      <t>シンダン</t>
    </rPh>
    <phoneticPr fontId="18"/>
  </si>
  <si>
    <t>全日本労働福祉協会東海診療所</t>
    <rPh sb="0" eb="1">
      <t>ゼン</t>
    </rPh>
    <rPh sb="1" eb="3">
      <t>ニッポン</t>
    </rPh>
    <rPh sb="3" eb="5">
      <t>ロウドウ</t>
    </rPh>
    <rPh sb="5" eb="7">
      <t>フクシ</t>
    </rPh>
    <rPh sb="7" eb="9">
      <t>キョウカイ</t>
    </rPh>
    <rPh sb="9" eb="11">
      <t>トウカイ</t>
    </rPh>
    <rPh sb="11" eb="13">
      <t>シンリョウ</t>
    </rPh>
    <rPh sb="13" eb="14">
      <t>ショ</t>
    </rPh>
    <phoneticPr fontId="19"/>
  </si>
  <si>
    <t>名古屋栄クリニック</t>
    <rPh sb="0" eb="3">
      <t>ナゴヤ</t>
    </rPh>
    <rPh sb="3" eb="4">
      <t>サカエ</t>
    </rPh>
    <phoneticPr fontId="19"/>
  </si>
  <si>
    <t>東海記念病院</t>
    <rPh sb="0" eb="2">
      <t>トウカイ</t>
    </rPh>
    <rPh sb="2" eb="4">
      <t>キネン</t>
    </rPh>
    <rPh sb="4" eb="6">
      <t>ビョウイン</t>
    </rPh>
    <phoneticPr fontId="19"/>
  </si>
  <si>
    <t>京都第一赤十字病院</t>
    <rPh sb="0" eb="2">
      <t>キョウト</t>
    </rPh>
    <rPh sb="2" eb="3">
      <t>ダイ</t>
    </rPh>
    <rPh sb="3" eb="4">
      <t>イチ</t>
    </rPh>
    <rPh sb="4" eb="7">
      <t>セキジュウジ</t>
    </rPh>
    <rPh sb="7" eb="9">
      <t>ビョウイン</t>
    </rPh>
    <phoneticPr fontId="18"/>
  </si>
  <si>
    <t>京都工場保健会</t>
    <rPh sb="0" eb="2">
      <t>キョウトシ</t>
    </rPh>
    <rPh sb="2" eb="4">
      <t>コウジョウ</t>
    </rPh>
    <rPh sb="4" eb="6">
      <t>ホケン</t>
    </rPh>
    <rPh sb="6" eb="7">
      <t>カイ</t>
    </rPh>
    <phoneticPr fontId="18"/>
  </si>
  <si>
    <t>御池クリニック</t>
    <rPh sb="0" eb="2">
      <t>オイケ</t>
    </rPh>
    <phoneticPr fontId="19"/>
  </si>
  <si>
    <t>京都予防医学センター</t>
    <rPh sb="0" eb="2">
      <t>キョウト</t>
    </rPh>
    <rPh sb="2" eb="4">
      <t>ヨボウ</t>
    </rPh>
    <rPh sb="4" eb="6">
      <t>イガク</t>
    </rPh>
    <phoneticPr fontId="18"/>
  </si>
  <si>
    <t>四条烏丸クリニック</t>
    <rPh sb="0" eb="2">
      <t>シジョウ</t>
    </rPh>
    <rPh sb="2" eb="4">
      <t>カラスマ</t>
    </rPh>
    <phoneticPr fontId="19"/>
  </si>
  <si>
    <t>淀川キリスト教病院</t>
    <rPh sb="0" eb="2">
      <t>ヨドガワ</t>
    </rPh>
    <rPh sb="6" eb="7">
      <t>キョウ</t>
    </rPh>
    <rPh sb="7" eb="9">
      <t>ビョウイン</t>
    </rPh>
    <phoneticPr fontId="18"/>
  </si>
  <si>
    <t>那須クリニック関西検診協会</t>
    <rPh sb="0" eb="2">
      <t>ナス</t>
    </rPh>
    <rPh sb="7" eb="9">
      <t>カンサイ</t>
    </rPh>
    <rPh sb="9" eb="11">
      <t>ケンシン</t>
    </rPh>
    <rPh sb="11" eb="13">
      <t>キョウカイ</t>
    </rPh>
    <phoneticPr fontId="19"/>
  </si>
  <si>
    <t>住友生命総合健診システム</t>
    <rPh sb="0" eb="2">
      <t>スミトモ</t>
    </rPh>
    <rPh sb="2" eb="4">
      <t>セイメイ</t>
    </rPh>
    <rPh sb="4" eb="6">
      <t>ソウゴウ</t>
    </rPh>
    <rPh sb="6" eb="7">
      <t>ケン</t>
    </rPh>
    <rPh sb="7" eb="8">
      <t>シン</t>
    </rPh>
    <phoneticPr fontId="18"/>
  </si>
  <si>
    <t>北野病院</t>
    <rPh sb="0" eb="1">
      <t>キタ</t>
    </rPh>
    <rPh sb="1" eb="2">
      <t>ノ</t>
    </rPh>
    <rPh sb="2" eb="4">
      <t>ビョウイン</t>
    </rPh>
    <phoneticPr fontId="18"/>
  </si>
  <si>
    <t>加納総合病院</t>
    <rPh sb="0" eb="2">
      <t>カノウ</t>
    </rPh>
    <rPh sb="2" eb="4">
      <t>ソウゴウ</t>
    </rPh>
    <rPh sb="4" eb="6">
      <t>ビョウイン</t>
    </rPh>
    <phoneticPr fontId="18"/>
  </si>
  <si>
    <t>中之島クリニック</t>
    <rPh sb="0" eb="3">
      <t>ナカノシマ</t>
    </rPh>
    <phoneticPr fontId="19"/>
  </si>
  <si>
    <t>大野クリニック</t>
    <rPh sb="0" eb="2">
      <t>オオノ</t>
    </rPh>
    <phoneticPr fontId="18"/>
  </si>
  <si>
    <t>西沢クリニック</t>
    <rPh sb="0" eb="2">
      <t>ニシザワ</t>
    </rPh>
    <phoneticPr fontId="18"/>
  </si>
  <si>
    <t>飯島クリニック</t>
    <rPh sb="0" eb="2">
      <t>イイジマ</t>
    </rPh>
    <phoneticPr fontId="18"/>
  </si>
  <si>
    <t>ニッセイ予防医学センター</t>
    <rPh sb="4" eb="6">
      <t>ヨボウ</t>
    </rPh>
    <rPh sb="6" eb="8">
      <t>イガク</t>
    </rPh>
    <phoneticPr fontId="19"/>
  </si>
  <si>
    <t>多根クリニック</t>
    <rPh sb="0" eb="1">
      <t>タ</t>
    </rPh>
    <rPh sb="1" eb="2">
      <t>ネ</t>
    </rPh>
    <phoneticPr fontId="18"/>
  </si>
  <si>
    <t>入野医院</t>
    <rPh sb="0" eb="2">
      <t>イリノ</t>
    </rPh>
    <rPh sb="2" eb="4">
      <t>イイン</t>
    </rPh>
    <phoneticPr fontId="19"/>
  </si>
  <si>
    <t>大阪鉄道病院</t>
    <rPh sb="0" eb="2">
      <t>オオサカ</t>
    </rPh>
    <rPh sb="2" eb="4">
      <t>テツドウ</t>
    </rPh>
    <rPh sb="4" eb="6">
      <t>ビョウイン</t>
    </rPh>
    <phoneticPr fontId="18"/>
  </si>
  <si>
    <t>湯川胃腸病院</t>
    <rPh sb="0" eb="2">
      <t>ユカワ</t>
    </rPh>
    <rPh sb="2" eb="4">
      <t>イチョウ</t>
    </rPh>
    <rPh sb="4" eb="6">
      <t>ビョウイン</t>
    </rPh>
    <phoneticPr fontId="18"/>
  </si>
  <si>
    <t>大阪警察病院附属人間ドッククリニック</t>
    <rPh sb="0" eb="2">
      <t>オオサカ</t>
    </rPh>
    <rPh sb="2" eb="4">
      <t>ケイサツ</t>
    </rPh>
    <rPh sb="4" eb="6">
      <t>ビョウイン</t>
    </rPh>
    <rPh sb="6" eb="8">
      <t>フゾク</t>
    </rPh>
    <rPh sb="8" eb="10">
      <t>ニンゲン</t>
    </rPh>
    <phoneticPr fontId="19"/>
  </si>
  <si>
    <t>南大阪総合健診センター</t>
    <rPh sb="0" eb="1">
      <t>ミナミ</t>
    </rPh>
    <rPh sb="1" eb="3">
      <t>オオサカ</t>
    </rPh>
    <rPh sb="3" eb="5">
      <t>ソウゴウ</t>
    </rPh>
    <rPh sb="5" eb="6">
      <t>ケン</t>
    </rPh>
    <rPh sb="6" eb="7">
      <t>シン</t>
    </rPh>
    <phoneticPr fontId="18"/>
  </si>
  <si>
    <t>ガラシア病院</t>
    <rPh sb="4" eb="6">
      <t>ビョウイン</t>
    </rPh>
    <phoneticPr fontId="18"/>
  </si>
  <si>
    <t>サンタマリア病院</t>
    <rPh sb="6" eb="8">
      <t>ビョウイン</t>
    </rPh>
    <phoneticPr fontId="19"/>
  </si>
  <si>
    <t>みどり健康管理センター</t>
    <rPh sb="3" eb="5">
      <t>ケンコウ</t>
    </rPh>
    <rPh sb="5" eb="7">
      <t>カンリ</t>
    </rPh>
    <phoneticPr fontId="18"/>
  </si>
  <si>
    <t>甲聖会紀念病院</t>
    <rPh sb="0" eb="1">
      <t>カブト</t>
    </rPh>
    <rPh sb="1" eb="2">
      <t>セイ</t>
    </rPh>
    <rPh sb="2" eb="3">
      <t>カイ</t>
    </rPh>
    <rPh sb="3" eb="4">
      <t>キ</t>
    </rPh>
    <rPh sb="4" eb="5">
      <t>キネン</t>
    </rPh>
    <rPh sb="5" eb="7">
      <t>ビョウイン</t>
    </rPh>
    <phoneticPr fontId="18"/>
  </si>
  <si>
    <t>南谷クリニック</t>
    <rPh sb="0" eb="2">
      <t>ミナミタニ</t>
    </rPh>
    <phoneticPr fontId="19"/>
  </si>
  <si>
    <t>小松病院</t>
    <rPh sb="0" eb="2">
      <t>コマツ</t>
    </rPh>
    <rPh sb="2" eb="4">
      <t>ビョウイン</t>
    </rPh>
    <phoneticPr fontId="19"/>
  </si>
  <si>
    <t>恵生会病院</t>
    <rPh sb="0" eb="1">
      <t>ケイ</t>
    </rPh>
    <rPh sb="1" eb="2">
      <t>セイ</t>
    </rPh>
    <rPh sb="2" eb="3">
      <t>カイ</t>
    </rPh>
    <rPh sb="3" eb="5">
      <t>ビョウイン</t>
    </rPh>
    <phoneticPr fontId="18"/>
  </si>
  <si>
    <t>仁泉会病院</t>
    <rPh sb="0" eb="1">
      <t>ジン</t>
    </rPh>
    <rPh sb="1" eb="2">
      <t>セン</t>
    </rPh>
    <rPh sb="2" eb="3">
      <t>カイ</t>
    </rPh>
    <rPh sb="3" eb="5">
      <t>ビョウイン</t>
    </rPh>
    <phoneticPr fontId="19"/>
  </si>
  <si>
    <t>愛成クリニック</t>
    <rPh sb="0" eb="1">
      <t>アイ</t>
    </rPh>
    <rPh sb="1" eb="2">
      <t>ナ</t>
    </rPh>
    <phoneticPr fontId="18"/>
  </si>
  <si>
    <t>清恵会病院</t>
    <rPh sb="0" eb="1">
      <t>セイ</t>
    </rPh>
    <rPh sb="1" eb="2">
      <t>ケイ</t>
    </rPh>
    <rPh sb="2" eb="3">
      <t>カイ</t>
    </rPh>
    <rPh sb="3" eb="5">
      <t>ビョウイン</t>
    </rPh>
    <phoneticPr fontId="18"/>
  </si>
  <si>
    <t>耳原総合病院</t>
    <rPh sb="0" eb="1">
      <t>ミミ</t>
    </rPh>
    <rPh sb="1" eb="2">
      <t>ハラ</t>
    </rPh>
    <rPh sb="2" eb="4">
      <t>ソウゴウ</t>
    </rPh>
    <rPh sb="4" eb="6">
      <t>ビョウイン</t>
    </rPh>
    <phoneticPr fontId="19"/>
  </si>
  <si>
    <t>吉川病院</t>
    <rPh sb="0" eb="2">
      <t>ヨシカワ</t>
    </rPh>
    <rPh sb="2" eb="4">
      <t>ビョウイン</t>
    </rPh>
    <phoneticPr fontId="19"/>
  </si>
  <si>
    <t>ベルランド総合病院</t>
    <rPh sb="5" eb="7">
      <t>ソウゴウ</t>
    </rPh>
    <rPh sb="7" eb="9">
      <t>ビョウイン</t>
    </rPh>
    <phoneticPr fontId="18"/>
  </si>
  <si>
    <t>樫本病院</t>
    <rPh sb="0" eb="1">
      <t>カシ</t>
    </rPh>
    <rPh sb="1" eb="2">
      <t>ホン</t>
    </rPh>
    <rPh sb="2" eb="4">
      <t>ビョウイン</t>
    </rPh>
    <phoneticPr fontId="18"/>
  </si>
  <si>
    <t>府中クリニック</t>
    <rPh sb="0" eb="2">
      <t>フチュウ</t>
    </rPh>
    <phoneticPr fontId="19"/>
  </si>
  <si>
    <t>寺元記念病院</t>
    <rPh sb="0" eb="2">
      <t>テラモト</t>
    </rPh>
    <rPh sb="2" eb="4">
      <t>キネン</t>
    </rPh>
    <rPh sb="4" eb="6">
      <t>ビョウイン</t>
    </rPh>
    <phoneticPr fontId="19"/>
  </si>
  <si>
    <t>金沢クリニック</t>
    <rPh sb="0" eb="2">
      <t>カナザワ</t>
    </rPh>
    <phoneticPr fontId="18"/>
  </si>
  <si>
    <t>三聖病院</t>
    <rPh sb="0" eb="1">
      <t>サン</t>
    </rPh>
    <rPh sb="1" eb="2">
      <t>セイ</t>
    </rPh>
    <rPh sb="2" eb="4">
      <t>ビョウイン</t>
    </rPh>
    <phoneticPr fontId="19"/>
  </si>
  <si>
    <t>兵庫県健康財団</t>
    <rPh sb="0" eb="3">
      <t>ヒョウゴケン</t>
    </rPh>
    <rPh sb="3" eb="5">
      <t>ケンコウ</t>
    </rPh>
    <rPh sb="5" eb="7">
      <t>ザイダン</t>
    </rPh>
    <phoneticPr fontId="18"/>
  </si>
  <si>
    <t>合志病院</t>
    <rPh sb="0" eb="1">
      <t>ゴウ</t>
    </rPh>
    <rPh sb="1" eb="2">
      <t>シ</t>
    </rPh>
    <rPh sb="2" eb="4">
      <t>ビョウイン</t>
    </rPh>
    <phoneticPr fontId="19"/>
  </si>
  <si>
    <t>笹生病院</t>
    <rPh sb="0" eb="1">
      <t>ササ</t>
    </rPh>
    <rPh sb="1" eb="2">
      <t>セイ</t>
    </rPh>
    <rPh sb="2" eb="4">
      <t>ビョウイン</t>
    </rPh>
    <phoneticPr fontId="19"/>
  </si>
  <si>
    <t>姫路聖マリア病院</t>
    <rPh sb="0" eb="2">
      <t>ヒメジ</t>
    </rPh>
    <rPh sb="2" eb="3">
      <t>セイ</t>
    </rPh>
    <rPh sb="6" eb="8">
      <t>ビョウイン</t>
    </rPh>
    <phoneticPr fontId="18"/>
  </si>
  <si>
    <t>西奈良中央病院</t>
    <rPh sb="0" eb="1">
      <t>ニシ</t>
    </rPh>
    <rPh sb="1" eb="3">
      <t>ナラ</t>
    </rPh>
    <rPh sb="3" eb="5">
      <t>チュウオウ</t>
    </rPh>
    <rPh sb="5" eb="7">
      <t>ビョウイン</t>
    </rPh>
    <phoneticPr fontId="18"/>
  </si>
  <si>
    <t>奈良西部病院</t>
    <rPh sb="0" eb="2">
      <t>ナラ</t>
    </rPh>
    <rPh sb="2" eb="4">
      <t>セイブ</t>
    </rPh>
    <rPh sb="4" eb="6">
      <t>ビョウイン</t>
    </rPh>
    <phoneticPr fontId="19"/>
  </si>
  <si>
    <t>平成記念病院</t>
    <rPh sb="0" eb="2">
      <t>ヘイセイ</t>
    </rPh>
    <rPh sb="2" eb="4">
      <t>キネン</t>
    </rPh>
    <rPh sb="4" eb="6">
      <t>ビョウイン</t>
    </rPh>
    <phoneticPr fontId="19"/>
  </si>
  <si>
    <t>平尾病院</t>
    <rPh sb="0" eb="2">
      <t>ヒラオ</t>
    </rPh>
    <rPh sb="2" eb="4">
      <t>ビョウイン</t>
    </rPh>
    <phoneticPr fontId="19"/>
  </si>
  <si>
    <t>秋津鴻池病院</t>
    <rPh sb="0" eb="2">
      <t>アキツ</t>
    </rPh>
    <rPh sb="2" eb="4">
      <t>コウノイケ</t>
    </rPh>
    <rPh sb="4" eb="6">
      <t>ビョウイン</t>
    </rPh>
    <phoneticPr fontId="19"/>
  </si>
  <si>
    <t>健康倶楽部健診クリニック</t>
    <rPh sb="0" eb="2">
      <t>ケンコウ</t>
    </rPh>
    <rPh sb="2" eb="5">
      <t>クラブ</t>
    </rPh>
    <rPh sb="5" eb="7">
      <t>ケンシン</t>
    </rPh>
    <phoneticPr fontId="18"/>
  </si>
  <si>
    <t>天神クリニック</t>
    <rPh sb="0" eb="2">
      <t>テンジン</t>
    </rPh>
    <phoneticPr fontId="18"/>
  </si>
  <si>
    <t>「歩こう運動―さわやかウォーキング」記録表</t>
  </si>
  <si>
    <t>※スタート年月（西暦）を入力</t>
    <rPh sb="5" eb="6">
      <t>ネン</t>
    </rPh>
    <rPh sb="6" eb="7">
      <t>ガツ</t>
    </rPh>
    <rPh sb="8" eb="10">
      <t>セイレキ</t>
    </rPh>
    <rPh sb="12" eb="14">
      <t>ニュウリョク</t>
    </rPh>
    <phoneticPr fontId="7"/>
  </si>
  <si>
    <t>※入力方法等</t>
    <rPh sb="1" eb="3">
      <t>ニュウリョク</t>
    </rPh>
    <rPh sb="3" eb="5">
      <t>ホウホウ</t>
    </rPh>
    <rPh sb="5" eb="6">
      <t>トウ</t>
    </rPh>
    <phoneticPr fontId="7"/>
  </si>
  <si>
    <t>・りそな健保の他の加入員の方（ご家族・職場の同僚等）に</t>
    <rPh sb="16" eb="18">
      <t>カゾク</t>
    </rPh>
    <rPh sb="19" eb="21">
      <t>ショクバ</t>
    </rPh>
    <rPh sb="22" eb="24">
      <t>ドウリョウ</t>
    </rPh>
    <rPh sb="24" eb="25">
      <t>トウ</t>
    </rPh>
    <phoneticPr fontId="7"/>
  </si>
  <si>
    <t>・申込みの前月末までは入力してください</t>
    <rPh sb="1" eb="3">
      <t>モウシコ</t>
    </rPh>
    <rPh sb="5" eb="7">
      <t>ゼンゲツ</t>
    </rPh>
    <rPh sb="7" eb="8">
      <t>マツ</t>
    </rPh>
    <rPh sb="11" eb="13">
      <t>ニュウリョク</t>
    </rPh>
    <phoneticPr fontId="7"/>
  </si>
  <si>
    <t>　1日平均1万歩以上歩いたときに支給します。</t>
    <rPh sb="2" eb="3">
      <t>ニチ</t>
    </rPh>
    <rPh sb="3" eb="5">
      <t>ヘイキン</t>
    </rPh>
    <rPh sb="6" eb="8">
      <t>マンポ</t>
    </rPh>
    <rPh sb="8" eb="10">
      <t>イジョウ</t>
    </rPh>
    <rPh sb="10" eb="11">
      <t>アル</t>
    </rPh>
    <rPh sb="16" eb="18">
      <t>シキュウ</t>
    </rPh>
    <phoneticPr fontId="7"/>
  </si>
  <si>
    <t>※ウォーキングされる方のお名前</t>
    <rPh sb="10" eb="11">
      <t>カタ</t>
    </rPh>
    <rPh sb="13" eb="15">
      <t>ナマエ</t>
    </rPh>
    <phoneticPr fontId="7"/>
  </si>
  <si>
    <t>被保険者証　</t>
    <rPh sb="0" eb="4">
      <t>ヒホケンシャ</t>
    </rPh>
    <rPh sb="4" eb="5">
      <t>アカシ</t>
    </rPh>
    <phoneticPr fontId="7"/>
  </si>
  <si>
    <t>◎以下の運動については歩数に換算して下さい。</t>
    <rPh sb="1" eb="3">
      <t>イカ</t>
    </rPh>
    <rPh sb="4" eb="6">
      <t>ウンドウ</t>
    </rPh>
    <rPh sb="11" eb="13">
      <t>ホスウ</t>
    </rPh>
    <rPh sb="14" eb="16">
      <t>カンサン</t>
    </rPh>
    <rPh sb="18" eb="19">
      <t>クダ</t>
    </rPh>
    <phoneticPr fontId="7"/>
  </si>
  <si>
    <t>◎当記録表の下段に平均が算出されます。</t>
    <rPh sb="1" eb="2">
      <t>トウ</t>
    </rPh>
    <rPh sb="2" eb="4">
      <t>キロク</t>
    </rPh>
    <rPh sb="4" eb="5">
      <t>ヒョウ</t>
    </rPh>
    <rPh sb="6" eb="8">
      <t>ゲダン</t>
    </rPh>
    <rPh sb="9" eb="11">
      <t>ヘイキン</t>
    </rPh>
    <rPh sb="12" eb="14">
      <t>サンシュツ</t>
    </rPh>
    <phoneticPr fontId="7"/>
  </si>
  <si>
    <t>運動</t>
    <rPh sb="0" eb="2">
      <t>ウンドウ</t>
    </rPh>
    <phoneticPr fontId="7"/>
  </si>
  <si>
    <t>時間</t>
    <rPh sb="0" eb="2">
      <t>ジカン</t>
    </rPh>
    <phoneticPr fontId="7"/>
  </si>
  <si>
    <t>歩数</t>
    <rPh sb="0" eb="2">
      <t>ホスウ</t>
    </rPh>
    <phoneticPr fontId="7"/>
  </si>
  <si>
    <t>期間</t>
    <rPh sb="0" eb="2">
      <t>キカン</t>
    </rPh>
    <phoneticPr fontId="7"/>
  </si>
  <si>
    <t>金額</t>
    <rPh sb="0" eb="2">
      <t>キンガク</t>
    </rPh>
    <phoneticPr fontId="7"/>
  </si>
  <si>
    <t>氏名</t>
    <rPh sb="0" eb="2">
      <t>シメイ</t>
    </rPh>
    <phoneticPr fontId="7"/>
  </si>
  <si>
    <t>5分</t>
    <rPh sb="1" eb="2">
      <t>フン</t>
    </rPh>
    <phoneticPr fontId="7"/>
  </si>
  <si>
    <t>1,000歩</t>
    <rPh sb="5" eb="6">
      <t>ポ</t>
    </rPh>
    <phoneticPr fontId="7"/>
  </si>
  <si>
    <t>水泳</t>
    <rPh sb="0" eb="2">
      <t>スイエイ</t>
    </rPh>
    <phoneticPr fontId="7"/>
  </si>
  <si>
    <t>6ヵ月</t>
    <rPh sb="2" eb="3">
      <t>ツキ</t>
    </rPh>
    <phoneticPr fontId="7"/>
  </si>
  <si>
    <t>1,000円</t>
    <rPh sb="5" eb="6">
      <t>エン</t>
    </rPh>
    <phoneticPr fontId="7"/>
  </si>
  <si>
    <t>10分</t>
    <rPh sb="2" eb="3">
      <t>フン</t>
    </rPh>
    <phoneticPr fontId="7"/>
  </si>
  <si>
    <t>3ヵ月</t>
    <rPh sb="2" eb="3">
      <t>ツキ</t>
    </rPh>
    <phoneticPr fontId="7"/>
  </si>
  <si>
    <t>500円</t>
    <rPh sb="3" eb="4">
      <t>エン</t>
    </rPh>
    <phoneticPr fontId="7"/>
  </si>
  <si>
    <t>計</t>
    <rPh sb="0" eb="1">
      <t>ケイ</t>
    </rPh>
    <phoneticPr fontId="7"/>
  </si>
  <si>
    <t>月平均</t>
    <rPh sb="0" eb="1">
      <t>ツキ</t>
    </rPh>
    <rPh sb="1" eb="3">
      <t>ヘイキン</t>
    </rPh>
    <phoneticPr fontId="7"/>
  </si>
  <si>
    <t>通算平均</t>
    <rPh sb="0" eb="2">
      <t>ツウサン</t>
    </rPh>
    <rPh sb="2" eb="4">
      <t>ヘイキン</t>
    </rPh>
    <phoneticPr fontId="7"/>
  </si>
  <si>
    <t>3ヵ月平均</t>
    <rPh sb="2" eb="3">
      <t>ツキ</t>
    </rPh>
    <rPh sb="3" eb="5">
      <t>ヘイキン</t>
    </rPh>
    <phoneticPr fontId="7"/>
  </si>
  <si>
    <t>6ヵ月平均</t>
    <rPh sb="2" eb="3">
      <t>ツキ</t>
    </rPh>
    <rPh sb="3" eb="5">
      <t>ヘイキン</t>
    </rPh>
    <phoneticPr fontId="7"/>
  </si>
  <si>
    <t>１：男、２：女</t>
    <rPh sb="2" eb="3">
      <t>オトコ</t>
    </rPh>
    <rPh sb="6" eb="7">
      <t>オンナ</t>
    </rPh>
    <phoneticPr fontId="7"/>
  </si>
  <si>
    <t>１：被保険者、２：被扶養者</t>
    <rPh sb="2" eb="6">
      <t>ヒホケンシャ</t>
    </rPh>
    <rPh sb="9" eb="13">
      <t>ヒフヨウシャ</t>
    </rPh>
    <phoneticPr fontId="7"/>
  </si>
  <si>
    <t>生年月日
（西暦）</t>
    <rPh sb="0" eb="2">
      <t>セイネン</t>
    </rPh>
    <rPh sb="2" eb="4">
      <t>ガッピ</t>
    </rPh>
    <rPh sb="6" eb="8">
      <t>セイレキ</t>
    </rPh>
    <phoneticPr fontId="7"/>
  </si>
  <si>
    <t>-</t>
    <phoneticPr fontId="7"/>
  </si>
  <si>
    <t>-</t>
    <phoneticPr fontId="7"/>
  </si>
  <si>
    <t>新渡戸記念中野総合病院</t>
    <rPh sb="0" eb="3">
      <t>ニトベ</t>
    </rPh>
    <rPh sb="3" eb="5">
      <t>キネン</t>
    </rPh>
    <rPh sb="5" eb="7">
      <t>ナカノ</t>
    </rPh>
    <rPh sb="7" eb="9">
      <t>ソウゴウ</t>
    </rPh>
    <rPh sb="9" eb="11">
      <t>ビョウイン</t>
    </rPh>
    <phoneticPr fontId="18"/>
  </si>
  <si>
    <t>洛和会音羽病院</t>
    <rPh sb="0" eb="1">
      <t>ラク</t>
    </rPh>
    <rPh sb="1" eb="2">
      <t>ワ</t>
    </rPh>
    <rPh sb="2" eb="3">
      <t>カイ</t>
    </rPh>
    <rPh sb="3" eb="5">
      <t>オトワ</t>
    </rPh>
    <rPh sb="5" eb="7">
      <t>ビョウイン</t>
    </rPh>
    <phoneticPr fontId="18"/>
  </si>
  <si>
    <t>ヘルチェック池袋センター</t>
    <rPh sb="6" eb="8">
      <t>イケブクロ</t>
    </rPh>
    <phoneticPr fontId="19"/>
  </si>
  <si>
    <t>長汐病院</t>
    <rPh sb="0" eb="2">
      <t>ナガシオ</t>
    </rPh>
    <rPh sb="2" eb="4">
      <t>ビョウイン</t>
    </rPh>
    <phoneticPr fontId="19"/>
  </si>
  <si>
    <t>武蔵野総合クリニック</t>
    <rPh sb="0" eb="3">
      <t>ムサシノ</t>
    </rPh>
    <rPh sb="3" eb="5">
      <t>ソウゴウ</t>
    </rPh>
    <phoneticPr fontId="19"/>
  </si>
  <si>
    <t>　健診結果のその他の利用目的はりそな健保のホームページ掲載の利用目的をご覧ください。</t>
    <phoneticPr fontId="7"/>
  </si>
  <si>
    <t>注2.インセンティブおよび寄付金について</t>
    <rPh sb="13" eb="16">
      <t>キフキン</t>
    </rPh>
    <phoneticPr fontId="7"/>
  </si>
  <si>
    <t>注1．健診結果および個人情報について</t>
    <rPh sb="10" eb="12">
      <t>コジン</t>
    </rPh>
    <rPh sb="12" eb="14">
      <t>ジョウホウ</t>
    </rPh>
    <phoneticPr fontId="7"/>
  </si>
  <si>
    <t>　りそな健保は受診医療機関から取得した健診結果を人間ドック・インセンティブ制度における報奨金の計算のために利用します。</t>
    <phoneticPr fontId="7"/>
  </si>
  <si>
    <t>※ウォーキング・インセンティブ</t>
    <phoneticPr fontId="7"/>
  </si>
  <si>
    <r>
      <t>・</t>
    </r>
    <r>
      <rPr>
        <b/>
        <sz val="9"/>
        <color indexed="8"/>
        <rFont val="ＭＳ Ｐゴシック"/>
        <family val="3"/>
        <charset val="128"/>
      </rPr>
      <t>歩いていない日は0（ゼロ）を入力（ブランクにしない）</t>
    </r>
    <phoneticPr fontId="7"/>
  </si>
  <si>
    <t>ジョギング</t>
    <phoneticPr fontId="7"/>
  </si>
  <si>
    <t>サイクリング</t>
    <phoneticPr fontId="7"/>
  </si>
  <si>
    <t>-</t>
    <phoneticPr fontId="7"/>
  </si>
  <si>
    <t>スタート年月（西暦）</t>
    <rPh sb="4" eb="5">
      <t>ネン</t>
    </rPh>
    <rPh sb="5" eb="6">
      <t>ガツ</t>
    </rPh>
    <rPh sb="7" eb="9">
      <t>セイレキ</t>
    </rPh>
    <phoneticPr fontId="7"/>
  </si>
  <si>
    <t>ウォーキングされる方のお名前</t>
    <rPh sb="9" eb="10">
      <t>カタ</t>
    </rPh>
    <rPh sb="12" eb="14">
      <t>ナマエ</t>
    </rPh>
    <phoneticPr fontId="7"/>
  </si>
  <si>
    <t>（前頁より続き）</t>
    <rPh sb="1" eb="2">
      <t>ゼン</t>
    </rPh>
    <rPh sb="2" eb="3">
      <t>ペイジ</t>
    </rPh>
    <rPh sb="5" eb="6">
      <t>ツヅキ</t>
    </rPh>
    <phoneticPr fontId="34"/>
  </si>
  <si>
    <t>月平均</t>
  </si>
  <si>
    <t>通算平均</t>
    <rPh sb="0" eb="2">
      <t>ツウサン</t>
    </rPh>
    <rPh sb="2" eb="4">
      <t>ヘイキン</t>
    </rPh>
    <phoneticPr fontId="34"/>
  </si>
  <si>
    <t>3ヵ月平均</t>
  </si>
  <si>
    <t>6ヵ月平均</t>
  </si>
  <si>
    <t xml:space="preserve"> は支給されません</t>
    <rPh sb="2" eb="4">
      <t>シキュウ</t>
    </rPh>
    <phoneticPr fontId="7"/>
  </si>
  <si>
    <t>・人間ドック申込日の前月を含む連続した期間で</t>
    <rPh sb="1" eb="3">
      <t>ニンゲン</t>
    </rPh>
    <rPh sb="6" eb="8">
      <t>モウシコミ</t>
    </rPh>
    <rPh sb="8" eb="9">
      <t>ビ</t>
    </rPh>
    <rPh sb="10" eb="11">
      <t>ゼン</t>
    </rPh>
    <rPh sb="13" eb="14">
      <t>フク</t>
    </rPh>
    <rPh sb="15" eb="17">
      <t>レンゾク</t>
    </rPh>
    <rPh sb="19" eb="21">
      <t>キカン</t>
    </rPh>
    <phoneticPr fontId="7"/>
  </si>
  <si>
    <t>連絡先電話番号
（日中）</t>
    <rPh sb="0" eb="3">
      <t>レンラクサキ</t>
    </rPh>
    <rPh sb="9" eb="11">
      <t>ニッチュウ</t>
    </rPh>
    <phoneticPr fontId="7"/>
  </si>
  <si>
    <t>健康保険組合に人間ドックの健診結果が報告されること（注１）に同意し、人間ドックの利用を申し込みます。</t>
    <rPh sb="26" eb="27">
      <t>チュウ</t>
    </rPh>
    <phoneticPr fontId="7"/>
  </si>
  <si>
    <t>　私はりそな健康保険組合の契約医療機関に人間ドックの予約をしましたので、受診後、当該医療機関から、りそな</t>
    <rPh sb="1" eb="2">
      <t>ワタシ</t>
    </rPh>
    <rPh sb="6" eb="8">
      <t>ケンコウ</t>
    </rPh>
    <rPh sb="8" eb="10">
      <t>ホケン</t>
    </rPh>
    <rPh sb="10" eb="12">
      <t>クミアイ</t>
    </rPh>
    <rPh sb="13" eb="15">
      <t>ケイヤク</t>
    </rPh>
    <rPh sb="15" eb="17">
      <t>イリョウ</t>
    </rPh>
    <rPh sb="17" eb="19">
      <t>キカン</t>
    </rPh>
    <rPh sb="36" eb="38">
      <t>ジュシン</t>
    </rPh>
    <rPh sb="38" eb="39">
      <t>ゴ</t>
    </rPh>
    <rPh sb="40" eb="42">
      <t>トウガイ</t>
    </rPh>
    <rPh sb="42" eb="44">
      <t>イリョウ</t>
    </rPh>
    <rPh sb="44" eb="46">
      <t>キカン</t>
    </rPh>
    <phoneticPr fontId="7"/>
  </si>
  <si>
    <t>医真会八尾総合病院</t>
    <rPh sb="0" eb="3">
      <t>イシンカイ</t>
    </rPh>
    <rPh sb="3" eb="5">
      <t>ヤオ</t>
    </rPh>
    <rPh sb="5" eb="7">
      <t>ソウゴウ</t>
    </rPh>
    <rPh sb="7" eb="9">
      <t>ビョウイン</t>
    </rPh>
    <phoneticPr fontId="18"/>
  </si>
  <si>
    <t>基準内容</t>
    <rPh sb="0" eb="2">
      <t>キジュン</t>
    </rPh>
    <rPh sb="2" eb="4">
      <t>ナイヨウ</t>
    </rPh>
    <phoneticPr fontId="39"/>
  </si>
  <si>
    <t>肥満　腹囲　男性＜85cm、女性＜90cm、BMI＜25</t>
    <rPh sb="0" eb="2">
      <t>ヒマン</t>
    </rPh>
    <rPh sb="3" eb="5">
      <t>フクイ</t>
    </rPh>
    <rPh sb="6" eb="8">
      <t>ダンセイ</t>
    </rPh>
    <rPh sb="14" eb="16">
      <t>ジョセイ</t>
    </rPh>
    <phoneticPr fontId="39"/>
  </si>
  <si>
    <t>血糖　空腹時血糖＜100mg/dl</t>
    <rPh sb="0" eb="2">
      <t>ケットウ</t>
    </rPh>
    <rPh sb="3" eb="5">
      <t>クウフク</t>
    </rPh>
    <rPh sb="5" eb="6">
      <t>ジ</t>
    </rPh>
    <rPh sb="6" eb="8">
      <t>ケットウ</t>
    </rPh>
    <phoneticPr fontId="39"/>
  </si>
  <si>
    <t>血圧　収縮期＜130mmHg、拡張期＜85mmHg</t>
    <rPh sb="0" eb="2">
      <t>ケツアツ</t>
    </rPh>
    <rPh sb="3" eb="5">
      <t>シュウシュク</t>
    </rPh>
    <rPh sb="5" eb="6">
      <t>キ</t>
    </rPh>
    <rPh sb="15" eb="18">
      <t>カクチョウキ</t>
    </rPh>
    <phoneticPr fontId="39"/>
  </si>
  <si>
    <t>喫煙　喫煙していない</t>
    <rPh sb="0" eb="2">
      <t>キツエン</t>
    </rPh>
    <rPh sb="3" eb="5">
      <t>キツエン</t>
    </rPh>
    <phoneticPr fontId="39"/>
  </si>
  <si>
    <t>ビギナーズ</t>
    <phoneticPr fontId="39"/>
  </si>
  <si>
    <t>被扶養者かつ人間ドック初受診の方</t>
    <rPh sb="0" eb="4">
      <t>ヒフヨウシャ</t>
    </rPh>
    <rPh sb="6" eb="8">
      <t>ニンゲン</t>
    </rPh>
    <rPh sb="11" eb="12">
      <t>ハツ</t>
    </rPh>
    <rPh sb="12" eb="14">
      <t>ジュシン</t>
    </rPh>
    <rPh sb="15" eb="16">
      <t>カタ</t>
    </rPh>
    <phoneticPr fontId="39"/>
  </si>
  <si>
    <t>ウォーキング</t>
    <phoneticPr fontId="39"/>
  </si>
  <si>
    <t>1日平均1万歩以上を6ヵ月以上継続</t>
    <rPh sb="1" eb="2">
      <t>ニチ</t>
    </rPh>
    <rPh sb="2" eb="4">
      <t>ヘイキン</t>
    </rPh>
    <rPh sb="5" eb="7">
      <t>マンポ</t>
    </rPh>
    <rPh sb="7" eb="9">
      <t>イジョウ</t>
    </rPh>
    <rPh sb="12" eb="13">
      <t>ツキ</t>
    </rPh>
    <rPh sb="13" eb="15">
      <t>イジョウ</t>
    </rPh>
    <rPh sb="15" eb="17">
      <t>ケイゾク</t>
    </rPh>
    <phoneticPr fontId="39"/>
  </si>
  <si>
    <t>1日平均1万歩以上を3ヵ月以上継続</t>
    <rPh sb="1" eb="2">
      <t>ニチ</t>
    </rPh>
    <rPh sb="2" eb="4">
      <t>ヘイキン</t>
    </rPh>
    <rPh sb="5" eb="7">
      <t>マンポ</t>
    </rPh>
    <rPh sb="7" eb="9">
      <t>イジョウ</t>
    </rPh>
    <rPh sb="12" eb="13">
      <t>ツキ</t>
    </rPh>
    <rPh sb="13" eb="15">
      <t>イジョウ</t>
    </rPh>
    <rPh sb="15" eb="17">
      <t>ケイゾク</t>
    </rPh>
    <phoneticPr fontId="39"/>
  </si>
  <si>
    <t>メタボリスク抑制</t>
    <rPh sb="6" eb="8">
      <t>ヨクセイ</t>
    </rPh>
    <phoneticPr fontId="39"/>
  </si>
  <si>
    <t>支給のための手続き
（ウォーキングのみ）</t>
    <rPh sb="0" eb="2">
      <t>シキュウ</t>
    </rPh>
    <rPh sb="6" eb="8">
      <t>テツヅ</t>
    </rPh>
    <phoneticPr fontId="19"/>
  </si>
  <si>
    <t>（１）健診結果の事業主（各銀行）への提出について</t>
    <rPh sb="3" eb="5">
      <t>ケンシン</t>
    </rPh>
    <rPh sb="5" eb="7">
      <t>ケッカ</t>
    </rPh>
    <rPh sb="8" eb="11">
      <t>ジギョウヌシ</t>
    </rPh>
    <rPh sb="12" eb="13">
      <t>カク</t>
    </rPh>
    <rPh sb="13" eb="15">
      <t>ギンコウ</t>
    </rPh>
    <rPh sb="18" eb="20">
      <t>テイシュツ</t>
    </rPh>
    <phoneticPr fontId="19"/>
  </si>
  <si>
    <t>・指名制ドック…各銀行の健診制度。業務連絡などで確認をお願いします。</t>
    <rPh sb="12" eb="14">
      <t>ケンシン</t>
    </rPh>
    <rPh sb="14" eb="16">
      <t>セイド</t>
    </rPh>
    <phoneticPr fontId="19"/>
  </si>
  <si>
    <t>インセンティブ
内訳項目</t>
    <rPh sb="8" eb="10">
      <t>ウチワケ</t>
    </rPh>
    <rPh sb="10" eb="12">
      <t>コウモク</t>
    </rPh>
    <phoneticPr fontId="39"/>
  </si>
  <si>
    <t>金額（最大3,000円）</t>
    <rPh sb="0" eb="2">
      <t>キンガク</t>
    </rPh>
    <rPh sb="3" eb="5">
      <t>サイダイ</t>
    </rPh>
    <rPh sb="6" eb="11">
      <t>０００エン</t>
    </rPh>
    <phoneticPr fontId="19"/>
  </si>
  <si>
    <t>国際医療福祉大学市川病院</t>
    <rPh sb="0" eb="2">
      <t>コクサイ</t>
    </rPh>
    <rPh sb="2" eb="4">
      <t>イリョウ</t>
    </rPh>
    <rPh sb="4" eb="6">
      <t>フクシ</t>
    </rPh>
    <rPh sb="6" eb="8">
      <t>ダイガク</t>
    </rPh>
    <rPh sb="8" eb="10">
      <t>イチカワ</t>
    </rPh>
    <rPh sb="10" eb="12">
      <t>ビョウイン</t>
    </rPh>
    <phoneticPr fontId="19"/>
  </si>
  <si>
    <t>脂質　中性脂肪＜150mg/dl、HDLコレステロール≧40mg/dl</t>
    <rPh sb="0" eb="2">
      <t>シシツ</t>
    </rPh>
    <rPh sb="3" eb="5">
      <t>チュウセイ</t>
    </rPh>
    <rPh sb="5" eb="7">
      <t>シボウ</t>
    </rPh>
    <phoneticPr fontId="39"/>
  </si>
  <si>
    <t>送付先氏名</t>
    <rPh sb="0" eb="2">
      <t>ソウフ</t>
    </rPh>
    <rPh sb="2" eb="3">
      <t>サキ</t>
    </rPh>
    <rPh sb="3" eb="5">
      <t>シメイ</t>
    </rPh>
    <phoneticPr fontId="7"/>
  </si>
  <si>
    <t>送付先
（会社名及び部署・支店名等）</t>
    <rPh sb="0" eb="2">
      <t>ソウフ</t>
    </rPh>
    <rPh sb="2" eb="3">
      <t>サキ</t>
    </rPh>
    <rPh sb="5" eb="7">
      <t>カイシャ</t>
    </rPh>
    <rPh sb="7" eb="8">
      <t>メイ</t>
    </rPh>
    <rPh sb="8" eb="9">
      <t>オヨ</t>
    </rPh>
    <rPh sb="10" eb="12">
      <t>ブショ</t>
    </rPh>
    <rPh sb="13" eb="15">
      <t>シテン</t>
    </rPh>
    <rPh sb="15" eb="16">
      <t>メイ</t>
    </rPh>
    <rPh sb="16" eb="17">
      <t>トウ</t>
    </rPh>
    <phoneticPr fontId="7"/>
  </si>
  <si>
    <t>寄付しない</t>
    <rPh sb="0" eb="2">
      <t>キフ</t>
    </rPh>
    <phoneticPr fontId="19"/>
  </si>
  <si>
    <t xml:space="preserve"> 全額寄付</t>
    <rPh sb="1" eb="3">
      <t>ゼンガク</t>
    </rPh>
    <rPh sb="3" eb="5">
      <t>キフ</t>
    </rPh>
    <phoneticPr fontId="7"/>
  </si>
  <si>
    <t xml:space="preserve"> 1,000円寄付</t>
    <rPh sb="6" eb="7">
      <t>エン</t>
    </rPh>
    <rPh sb="7" eb="9">
      <t>キフ</t>
    </rPh>
    <phoneticPr fontId="7"/>
  </si>
  <si>
    <t xml:space="preserve"> 1,500円寄付</t>
    <rPh sb="6" eb="7">
      <t>エン</t>
    </rPh>
    <rPh sb="7" eb="9">
      <t>キフ</t>
    </rPh>
    <phoneticPr fontId="7"/>
  </si>
  <si>
    <t xml:space="preserve"> 2,000円寄付</t>
    <rPh sb="6" eb="7">
      <t>エン</t>
    </rPh>
    <rPh sb="7" eb="9">
      <t>キフ</t>
    </rPh>
    <phoneticPr fontId="7"/>
  </si>
  <si>
    <t xml:space="preserve"> 2,500円寄付</t>
    <rPh sb="6" eb="7">
      <t>エン</t>
    </rPh>
    <rPh sb="7" eb="9">
      <t>キフ</t>
    </rPh>
    <phoneticPr fontId="7"/>
  </si>
  <si>
    <t>以下、太枠内を記入してください。健保から「人間ドック利用券」をお送りします。</t>
    <phoneticPr fontId="19"/>
  </si>
  <si>
    <t>ウォーキング・インセンティブについては歩こう運動の実績に応じて支給します。毎日、記録表に歩数をつけ当申込書に必ず同封してお送りください。（記録表はりそな健保のホームページ「申請書ダウンロード」に掲載）</t>
    <rPh sb="19" eb="20">
      <t>アル</t>
    </rPh>
    <rPh sb="22" eb="24">
      <t>ウンドウ</t>
    </rPh>
    <rPh sb="25" eb="27">
      <t>ジッセキ</t>
    </rPh>
    <rPh sb="28" eb="29">
      <t>オウ</t>
    </rPh>
    <phoneticPr fontId="19"/>
  </si>
  <si>
    <t>○○銀行△△支店、○○株式会社△△部、など社内文書メールの送付先をご記入ください。</t>
    <rPh sb="11" eb="13">
      <t>カブシキ</t>
    </rPh>
    <rPh sb="13" eb="15">
      <t>カイシャ</t>
    </rPh>
    <rPh sb="17" eb="18">
      <t>ブ</t>
    </rPh>
    <rPh sb="21" eb="23">
      <t>シャナイ</t>
    </rPh>
    <rPh sb="23" eb="25">
      <t>ブンショ</t>
    </rPh>
    <rPh sb="29" eb="31">
      <t>ソウフ</t>
    </rPh>
    <rPh sb="31" eb="32">
      <t>サキ</t>
    </rPh>
    <rPh sb="34" eb="36">
      <t>キニュウ</t>
    </rPh>
    <phoneticPr fontId="19"/>
  </si>
  <si>
    <t xml:space="preserve"> 500円寄付</t>
    <rPh sb="4" eb="5">
      <t>エン</t>
    </rPh>
    <rPh sb="5" eb="7">
      <t>キフ</t>
    </rPh>
    <phoneticPr fontId="7"/>
  </si>
  <si>
    <t>りそな未来財団「りそな次世代応援プロジェクト」への寄付（希望者の方のみ寄付希望額にチェックお願いします）</t>
    <rPh sb="28" eb="31">
      <t>キボウシャ</t>
    </rPh>
    <rPh sb="32" eb="33">
      <t>カタ</t>
    </rPh>
    <rPh sb="35" eb="37">
      <t>キフ</t>
    </rPh>
    <rPh sb="37" eb="39">
      <t>キボウ</t>
    </rPh>
    <rPh sb="39" eb="40">
      <t>ガク</t>
    </rPh>
    <rPh sb="46" eb="47">
      <t>ネガ</t>
    </rPh>
    <phoneticPr fontId="19"/>
  </si>
  <si>
    <r>
      <rPr>
        <b/>
        <sz val="14"/>
        <rFont val="ＭＳ Ｐ明朝"/>
        <family val="1"/>
        <charset val="128"/>
      </rPr>
      <t>利用券送付先</t>
    </r>
    <r>
      <rPr>
        <sz val="14"/>
        <rFont val="ＭＳ Ｐ明朝"/>
        <family val="1"/>
        <charset val="128"/>
      </rPr>
      <t xml:space="preserve">
（必ず記入）</t>
    </r>
    <rPh sb="0" eb="3">
      <t>リヨウケン</t>
    </rPh>
    <rPh sb="3" eb="5">
      <t>ソウフ</t>
    </rPh>
    <rPh sb="5" eb="6">
      <t>サキ</t>
    </rPh>
    <rPh sb="8" eb="9">
      <t>カナラ</t>
    </rPh>
    <rPh sb="10" eb="12">
      <t>キニュウ</t>
    </rPh>
    <phoneticPr fontId="7"/>
  </si>
  <si>
    <r>
      <rPr>
        <sz val="11"/>
        <rFont val="ＭＳ Ｐ明朝"/>
        <family val="1"/>
        <charset val="128"/>
      </rPr>
      <t>・</t>
    </r>
    <r>
      <rPr>
        <b/>
        <u/>
        <sz val="11"/>
        <rFont val="ＭＳ Ｐ明朝"/>
        <family val="1"/>
        <charset val="128"/>
      </rPr>
      <t>指名制ドックの制度内容等につきましてはりそな健保では把握しておらず、内容のお問い合わせをいただきましてもお答えすることができません。</t>
    </r>
    <rPh sb="1" eb="4">
      <t>シメイセイ</t>
    </rPh>
    <rPh sb="8" eb="10">
      <t>セイド</t>
    </rPh>
    <rPh sb="10" eb="12">
      <t>ナイヨウ</t>
    </rPh>
    <rPh sb="12" eb="13">
      <t>トウ</t>
    </rPh>
    <rPh sb="23" eb="25">
      <t>ケンポ</t>
    </rPh>
    <rPh sb="27" eb="29">
      <t>ハアク</t>
    </rPh>
    <rPh sb="35" eb="37">
      <t>ナイヨウ</t>
    </rPh>
    <rPh sb="54" eb="55">
      <t>コタエ</t>
    </rPh>
    <phoneticPr fontId="19"/>
  </si>
  <si>
    <t>りそな健康保険組合　行</t>
    <rPh sb="3" eb="5">
      <t>ケンコウ</t>
    </rPh>
    <rPh sb="5" eb="7">
      <t>ホケン</t>
    </rPh>
    <rPh sb="7" eb="9">
      <t>クミアイ</t>
    </rPh>
    <rPh sb="10" eb="11">
      <t>イキ</t>
    </rPh>
    <phoneticPr fontId="7"/>
  </si>
  <si>
    <t>カラダテラス海老名</t>
    <rPh sb="6" eb="9">
      <t>エビナ</t>
    </rPh>
    <phoneticPr fontId="19"/>
  </si>
  <si>
    <t>｢人間ドック契約医療機関」</t>
    <rPh sb="1" eb="3">
      <t>ニンゲン</t>
    </rPh>
    <rPh sb="6" eb="8">
      <t>ケイヤク</t>
    </rPh>
    <phoneticPr fontId="18"/>
  </si>
  <si>
    <t>【利用申込書送付先】　りそな健康保険組合</t>
    <rPh sb="1" eb="3">
      <t>リヨウ</t>
    </rPh>
    <rPh sb="3" eb="6">
      <t>モウシコミショ</t>
    </rPh>
    <rPh sb="6" eb="8">
      <t>ソウフ</t>
    </rPh>
    <rPh sb="8" eb="9">
      <t>サキ</t>
    </rPh>
    <rPh sb="14" eb="16">
      <t>ケンコウ</t>
    </rPh>
    <rPh sb="16" eb="18">
      <t>ホケン</t>
    </rPh>
    <rPh sb="18" eb="20">
      <t>クミアイ</t>
    </rPh>
    <phoneticPr fontId="19"/>
  </si>
  <si>
    <t>所在地</t>
    <rPh sb="0" eb="3">
      <t>ショザイチ</t>
    </rPh>
    <phoneticPr fontId="18"/>
  </si>
  <si>
    <t>医　療　機　関　名</t>
    <rPh sb="0" eb="3">
      <t>イリョウ</t>
    </rPh>
    <rPh sb="4" eb="7">
      <t>キカン</t>
    </rPh>
    <rPh sb="8" eb="9">
      <t>メイ</t>
    </rPh>
    <phoneticPr fontId="18"/>
  </si>
  <si>
    <t>住　　所</t>
    <rPh sb="0" eb="4">
      <t>ジュウショ</t>
    </rPh>
    <phoneticPr fontId="18"/>
  </si>
  <si>
    <t>電話番号</t>
    <rPh sb="0" eb="2">
      <t>デンワ</t>
    </rPh>
    <rPh sb="2" eb="4">
      <t>バンゴウ</t>
    </rPh>
    <phoneticPr fontId="18"/>
  </si>
  <si>
    <t>○印：標準検査に含まれるもの</t>
    <rPh sb="1" eb="2">
      <t>イン</t>
    </rPh>
    <rPh sb="3" eb="5">
      <t>ヒョウジュン</t>
    </rPh>
    <rPh sb="5" eb="7">
      <t>ケンサ</t>
    </rPh>
    <rPh sb="8" eb="9">
      <t>フク</t>
    </rPh>
    <phoneticPr fontId="18"/>
  </si>
  <si>
    <t>婦人科</t>
    <rPh sb="0" eb="3">
      <t>フジンカ</t>
    </rPh>
    <phoneticPr fontId="18"/>
  </si>
  <si>
    <t xml:space="preserve"> 脳（注）</t>
    <rPh sb="1" eb="2">
      <t>ノウ</t>
    </rPh>
    <rPh sb="3" eb="4">
      <t>チュウ</t>
    </rPh>
    <phoneticPr fontId="19"/>
  </si>
  <si>
    <t>C型</t>
    <rPh sb="1" eb="2">
      <t>カタ</t>
    </rPh>
    <phoneticPr fontId="18"/>
  </si>
  <si>
    <t>肝臓</t>
    <rPh sb="0" eb="2">
      <t>カンゾウ</t>
    </rPh>
    <phoneticPr fontId="18"/>
  </si>
  <si>
    <t>消化器</t>
    <rPh sb="0" eb="3">
      <t>ショウカキ</t>
    </rPh>
    <phoneticPr fontId="18"/>
  </si>
  <si>
    <t>膵臓</t>
    <rPh sb="0" eb="2">
      <t>スイゾウ</t>
    </rPh>
    <phoneticPr fontId="18"/>
  </si>
  <si>
    <t>その他項目</t>
    <rPh sb="2" eb="3">
      <t>ホカ</t>
    </rPh>
    <rPh sb="3" eb="5">
      <t>コウモク</t>
    </rPh>
    <phoneticPr fontId="19"/>
  </si>
  <si>
    <t>乳がん</t>
    <rPh sb="0" eb="1">
      <t>ニュウ</t>
    </rPh>
    <phoneticPr fontId="19"/>
  </si>
  <si>
    <t>子宮ガン</t>
    <rPh sb="0" eb="2">
      <t>シキュウ</t>
    </rPh>
    <phoneticPr fontId="19"/>
  </si>
  <si>
    <t>肝炎</t>
    <rPh sb="0" eb="2">
      <t>カンエン</t>
    </rPh>
    <phoneticPr fontId="18"/>
  </si>
  <si>
    <t>（50才以上）</t>
    <rPh sb="3" eb="4">
      <t>サイ</t>
    </rPh>
    <rPh sb="4" eb="6">
      <t>イジョウ</t>
    </rPh>
    <phoneticPr fontId="19"/>
  </si>
  <si>
    <t>北海道</t>
    <rPh sb="0" eb="3">
      <t>ホッカイドウ</t>
    </rPh>
    <phoneticPr fontId="19"/>
  </si>
  <si>
    <t>札幌市中央区北4条西5丁目1</t>
    <rPh sb="0" eb="3">
      <t>サッポロシ</t>
    </rPh>
    <rPh sb="3" eb="6">
      <t>チュウオウク</t>
    </rPh>
    <rPh sb="6" eb="7">
      <t>キタ</t>
    </rPh>
    <rPh sb="8" eb="9">
      <t>ジョウ</t>
    </rPh>
    <rPh sb="9" eb="10">
      <t>ニシ</t>
    </rPh>
    <rPh sb="11" eb="13">
      <t>チョウメ</t>
    </rPh>
    <phoneticPr fontId="18"/>
  </si>
  <si>
    <t>日帰り</t>
    <rPh sb="0" eb="2">
      <t>ヒガエ</t>
    </rPh>
    <phoneticPr fontId="18"/>
  </si>
  <si>
    <t>選択</t>
    <rPh sb="0" eb="2">
      <t>センタク</t>
    </rPh>
    <phoneticPr fontId="18"/>
  </si>
  <si>
    <t>札幌市中央区南10条西1丁目</t>
    <rPh sb="0" eb="3">
      <t>サッポロシ</t>
    </rPh>
    <rPh sb="3" eb="6">
      <t>チュウオウク</t>
    </rPh>
    <rPh sb="6" eb="7">
      <t>ミナミ</t>
    </rPh>
    <rPh sb="9" eb="10">
      <t>ジョウ</t>
    </rPh>
    <rPh sb="10" eb="11">
      <t>ニシ</t>
    </rPh>
    <rPh sb="12" eb="14">
      <t>チョウメ</t>
    </rPh>
    <phoneticPr fontId="18"/>
  </si>
  <si>
    <t>　ホテルライフォート札幌5階</t>
    <rPh sb="10" eb="12">
      <t>サッポロ</t>
    </rPh>
    <rPh sb="13" eb="14">
      <t>カイ</t>
    </rPh>
    <phoneticPr fontId="19"/>
  </si>
  <si>
    <t>宮　城</t>
    <rPh sb="0" eb="1">
      <t>ミヤ</t>
    </rPh>
    <rPh sb="2" eb="3">
      <t>シロ</t>
    </rPh>
    <phoneticPr fontId="19"/>
  </si>
  <si>
    <t>男性</t>
    <rPh sb="0" eb="2">
      <t>ダンセイ</t>
    </rPh>
    <phoneticPr fontId="18"/>
  </si>
  <si>
    <t>仙台市若林区卸町1-6-9</t>
    <rPh sb="0" eb="3">
      <t>センダイシ</t>
    </rPh>
    <rPh sb="3" eb="6">
      <t>ワカバヤシク</t>
    </rPh>
    <rPh sb="6" eb="8">
      <t>オロシマチ</t>
    </rPh>
    <phoneticPr fontId="19"/>
  </si>
  <si>
    <t>栃木</t>
    <rPh sb="0" eb="2">
      <t>トチギ</t>
    </rPh>
    <phoneticPr fontId="19"/>
  </si>
  <si>
    <t>宇都宮市大通り1-3-16</t>
    <rPh sb="0" eb="4">
      <t>ウツノミヤシ</t>
    </rPh>
    <rPh sb="4" eb="6">
      <t>オオドオ</t>
    </rPh>
    <phoneticPr fontId="18"/>
  </si>
  <si>
    <t>群馬</t>
    <rPh sb="0" eb="2">
      <t>グンマ</t>
    </rPh>
    <phoneticPr fontId="19"/>
  </si>
  <si>
    <t>高崎市中尾町886</t>
    <rPh sb="0" eb="3">
      <t>タカサキシ</t>
    </rPh>
    <rPh sb="3" eb="5">
      <t>ナカオ</t>
    </rPh>
    <rPh sb="5" eb="6">
      <t>マチ</t>
    </rPh>
    <phoneticPr fontId="18"/>
  </si>
  <si>
    <t>埼　　玉</t>
    <rPh sb="0" eb="1">
      <t>サキ</t>
    </rPh>
    <rPh sb="3" eb="4">
      <t>タマ</t>
    </rPh>
    <phoneticPr fontId="19"/>
  </si>
  <si>
    <t>さいたま市浦和区常盤6-4-18</t>
    <rPh sb="4" eb="5">
      <t>シ</t>
    </rPh>
    <rPh sb="5" eb="7">
      <t>ウラワ</t>
    </rPh>
    <rPh sb="7" eb="8">
      <t>ク</t>
    </rPh>
    <rPh sb="8" eb="10">
      <t>トキワ</t>
    </rPh>
    <phoneticPr fontId="18"/>
  </si>
  <si>
    <t>触診のみ</t>
    <rPh sb="0" eb="2">
      <t>ショクシン</t>
    </rPh>
    <phoneticPr fontId="19"/>
  </si>
  <si>
    <t>さいたま市浦和区東高砂町29-18</t>
    <rPh sb="4" eb="5">
      <t>シ</t>
    </rPh>
    <rPh sb="5" eb="7">
      <t>ウラワ</t>
    </rPh>
    <rPh sb="7" eb="8">
      <t>ク</t>
    </rPh>
    <rPh sb="8" eb="9">
      <t>ヒガシ</t>
    </rPh>
    <rPh sb="9" eb="11">
      <t>タカサゴ</t>
    </rPh>
    <rPh sb="11" eb="12">
      <t>チョウ</t>
    </rPh>
    <phoneticPr fontId="18"/>
  </si>
  <si>
    <t>さいたま市浦和区北浦和4-9-3</t>
    <rPh sb="5" eb="7">
      <t>ウラワ</t>
    </rPh>
    <rPh sb="7" eb="8">
      <t>ク</t>
    </rPh>
    <rPh sb="8" eb="9">
      <t>キタ</t>
    </rPh>
    <rPh sb="9" eb="11">
      <t>ウラワ</t>
    </rPh>
    <phoneticPr fontId="18"/>
  </si>
  <si>
    <t>さいたま市桜区田島4－35－17</t>
    <rPh sb="4" eb="5">
      <t>シ</t>
    </rPh>
    <rPh sb="5" eb="6">
      <t>サクラ</t>
    </rPh>
    <rPh sb="6" eb="7">
      <t>ク</t>
    </rPh>
    <rPh sb="7" eb="9">
      <t>タジマ</t>
    </rPh>
    <phoneticPr fontId="18"/>
  </si>
  <si>
    <t>三愛病院</t>
    <rPh sb="0" eb="2">
      <t>サンアイ</t>
    </rPh>
    <rPh sb="2" eb="4">
      <t>ビョウイン</t>
    </rPh>
    <phoneticPr fontId="18"/>
  </si>
  <si>
    <t>さいたま市桜区上大久保884</t>
    <rPh sb="4" eb="5">
      <t>シ</t>
    </rPh>
    <rPh sb="5" eb="6">
      <t>サクラ</t>
    </rPh>
    <rPh sb="6" eb="7">
      <t>ク</t>
    </rPh>
    <rPh sb="7" eb="8">
      <t>カミ</t>
    </rPh>
    <rPh sb="8" eb="11">
      <t>オオクボ</t>
    </rPh>
    <phoneticPr fontId="18"/>
  </si>
  <si>
    <t>さいたま市北区東大成町1－227</t>
    <rPh sb="4" eb="5">
      <t>シ</t>
    </rPh>
    <rPh sb="5" eb="7">
      <t>キタク</t>
    </rPh>
    <rPh sb="7" eb="8">
      <t>ヒガシ</t>
    </rPh>
    <rPh sb="8" eb="11">
      <t>タイセイチョウ</t>
    </rPh>
    <phoneticPr fontId="18"/>
  </si>
  <si>
    <t>彩の国東大宮メディカルセンター</t>
    <rPh sb="0" eb="1">
      <t>サイ</t>
    </rPh>
    <rPh sb="2" eb="3">
      <t>クニ</t>
    </rPh>
    <rPh sb="3" eb="6">
      <t>ヒガシオオミヤ</t>
    </rPh>
    <phoneticPr fontId="19"/>
  </si>
  <si>
    <t>さいたま市北区土呂町1522</t>
    <rPh sb="4" eb="5">
      <t>シ</t>
    </rPh>
    <rPh sb="5" eb="6">
      <t>キタ</t>
    </rPh>
    <rPh sb="6" eb="7">
      <t>ク</t>
    </rPh>
    <rPh sb="7" eb="9">
      <t>トロ</t>
    </rPh>
    <rPh sb="9" eb="10">
      <t>マチ</t>
    </rPh>
    <phoneticPr fontId="18"/>
  </si>
  <si>
    <t>さいたま市見沼区片柳1550</t>
    <rPh sb="4" eb="5">
      <t>シ</t>
    </rPh>
    <rPh sb="5" eb="6">
      <t>ミ</t>
    </rPh>
    <rPh sb="6" eb="7">
      <t>ヌマ</t>
    </rPh>
    <rPh sb="7" eb="8">
      <t>ク</t>
    </rPh>
    <rPh sb="8" eb="10">
      <t>カタヤナギ</t>
    </rPh>
    <phoneticPr fontId="18"/>
  </si>
  <si>
    <t>さいたま市大宮区桜木町1-7-5</t>
    <rPh sb="4" eb="5">
      <t>シ</t>
    </rPh>
    <rPh sb="5" eb="7">
      <t>オオミヤ</t>
    </rPh>
    <rPh sb="7" eb="8">
      <t>ク</t>
    </rPh>
    <rPh sb="8" eb="11">
      <t>サクラギチョウ</t>
    </rPh>
    <phoneticPr fontId="18"/>
  </si>
  <si>
    <t>さいたま市大宮区桜木町2-1-1</t>
    <rPh sb="5" eb="7">
      <t>オオミヤ</t>
    </rPh>
    <rPh sb="7" eb="8">
      <t>ク</t>
    </rPh>
    <rPh sb="8" eb="11">
      <t>サクラギチョウ</t>
    </rPh>
    <phoneticPr fontId="18"/>
  </si>
  <si>
    <t>さいたま市岩槻区本町3-2-5</t>
    <rPh sb="4" eb="5">
      <t>シ</t>
    </rPh>
    <rPh sb="5" eb="7">
      <t>イワツキ</t>
    </rPh>
    <rPh sb="7" eb="8">
      <t>ク</t>
    </rPh>
    <rPh sb="8" eb="9">
      <t>ボン</t>
    </rPh>
    <rPh sb="9" eb="10">
      <t>マチ</t>
    </rPh>
    <phoneticPr fontId="18"/>
  </si>
  <si>
    <t>埼玉県済生会</t>
    <rPh sb="0" eb="3">
      <t>サイタマケン</t>
    </rPh>
    <rPh sb="3" eb="4">
      <t>スミ</t>
    </rPh>
    <rPh sb="4" eb="5">
      <t>セイ</t>
    </rPh>
    <rPh sb="5" eb="6">
      <t>カイ</t>
    </rPh>
    <phoneticPr fontId="18"/>
  </si>
  <si>
    <t>川口市西川口5-11-5</t>
    <rPh sb="0" eb="3">
      <t>カワグチシ</t>
    </rPh>
    <rPh sb="3" eb="4">
      <t>ニシ</t>
    </rPh>
    <rPh sb="4" eb="6">
      <t>カワグチ</t>
    </rPh>
    <phoneticPr fontId="18"/>
  </si>
  <si>
    <t>川口総合病院健診センター</t>
    <rPh sb="0" eb="2">
      <t>カワグチ</t>
    </rPh>
    <rPh sb="2" eb="4">
      <t>ソウゴウ</t>
    </rPh>
    <rPh sb="4" eb="6">
      <t>ビョウイン</t>
    </rPh>
    <rPh sb="6" eb="7">
      <t>ケン</t>
    </rPh>
    <rPh sb="7" eb="8">
      <t>シン</t>
    </rPh>
    <phoneticPr fontId="18"/>
  </si>
  <si>
    <t>戸田市上戸田2-32-20</t>
    <rPh sb="0" eb="3">
      <t>トダシ</t>
    </rPh>
    <rPh sb="3" eb="6">
      <t>カミトダ</t>
    </rPh>
    <phoneticPr fontId="18"/>
  </si>
  <si>
    <t>男性</t>
    <rPh sb="0" eb="2">
      <t>ダンセイ</t>
    </rPh>
    <phoneticPr fontId="19"/>
  </si>
  <si>
    <t>草加市谷塚1-11-18</t>
    <rPh sb="0" eb="3">
      <t>ソウカシ</t>
    </rPh>
    <rPh sb="3" eb="4">
      <t>タニ</t>
    </rPh>
    <rPh sb="4" eb="5">
      <t>ツカ</t>
    </rPh>
    <phoneticPr fontId="18"/>
  </si>
  <si>
    <t>蓮田市根金1662-1</t>
    <rPh sb="0" eb="3">
      <t>ハスダシ</t>
    </rPh>
    <rPh sb="3" eb="4">
      <t>ネ</t>
    </rPh>
    <rPh sb="4" eb="5">
      <t>カネ</t>
    </rPh>
    <phoneticPr fontId="19"/>
  </si>
  <si>
    <t>上尾市柏座1丁目10-10</t>
    <rPh sb="0" eb="3">
      <t>アゲオシ</t>
    </rPh>
    <rPh sb="3" eb="4">
      <t>カシワ</t>
    </rPh>
    <rPh sb="4" eb="5">
      <t>ザ</t>
    </rPh>
    <rPh sb="6" eb="8">
      <t>チョウメ</t>
    </rPh>
    <phoneticPr fontId="18"/>
  </si>
  <si>
    <t>藤仁会健康管理センター</t>
    <rPh sb="0" eb="1">
      <t>トウ</t>
    </rPh>
    <rPh sb="1" eb="2">
      <t>ジン</t>
    </rPh>
    <rPh sb="2" eb="3">
      <t>カイ</t>
    </rPh>
    <rPh sb="3" eb="5">
      <t>ケンコウ</t>
    </rPh>
    <rPh sb="5" eb="7">
      <t>カンリ</t>
    </rPh>
    <phoneticPr fontId="19"/>
  </si>
  <si>
    <t>上尾市宮本町3-2-209</t>
    <rPh sb="0" eb="3">
      <t>アゲオシ</t>
    </rPh>
    <rPh sb="3" eb="6">
      <t>ミヤモトチョウ</t>
    </rPh>
    <phoneticPr fontId="19"/>
  </si>
  <si>
    <t>女性</t>
    <rPh sb="0" eb="2">
      <t>ジョセイ</t>
    </rPh>
    <phoneticPr fontId="18"/>
  </si>
  <si>
    <t>上尾中央第二病院</t>
    <rPh sb="0" eb="2">
      <t>アゲオ</t>
    </rPh>
    <rPh sb="2" eb="4">
      <t>チュウオウ</t>
    </rPh>
    <rPh sb="4" eb="6">
      <t>ダイニ</t>
    </rPh>
    <rPh sb="6" eb="8">
      <t>ビョウイン</t>
    </rPh>
    <phoneticPr fontId="19"/>
  </si>
  <si>
    <t>上尾市地頭方421－1</t>
    <rPh sb="0" eb="3">
      <t>アゲオシ</t>
    </rPh>
    <rPh sb="3" eb="5">
      <t>ジトウ</t>
    </rPh>
    <rPh sb="5" eb="6">
      <t>カタ</t>
    </rPh>
    <phoneticPr fontId="18"/>
  </si>
  <si>
    <t>北足立郡伊奈町大字小室9419</t>
    <rPh sb="0" eb="1">
      <t>キタ</t>
    </rPh>
    <rPh sb="1" eb="3">
      <t>アダチ</t>
    </rPh>
    <rPh sb="3" eb="4">
      <t>グン</t>
    </rPh>
    <rPh sb="4" eb="6">
      <t>イナ</t>
    </rPh>
    <rPh sb="6" eb="7">
      <t>マチ</t>
    </rPh>
    <rPh sb="7" eb="9">
      <t>オオアザ</t>
    </rPh>
    <rPh sb="9" eb="11">
      <t>コムロ</t>
    </rPh>
    <phoneticPr fontId="18"/>
  </si>
  <si>
    <t>桶川市坂田1726</t>
    <rPh sb="0" eb="3">
      <t>オケガワシ</t>
    </rPh>
    <rPh sb="3" eb="5">
      <t>サカタ</t>
    </rPh>
    <phoneticPr fontId="18"/>
  </si>
  <si>
    <t>春日部市緑町6-11-48</t>
    <rPh sb="0" eb="2">
      <t>カスガ</t>
    </rPh>
    <rPh sb="2" eb="3">
      <t>ブ</t>
    </rPh>
    <rPh sb="3" eb="4">
      <t>シ</t>
    </rPh>
    <rPh sb="4" eb="5">
      <t>ミドリ</t>
    </rPh>
    <rPh sb="5" eb="6">
      <t>マチ</t>
    </rPh>
    <phoneticPr fontId="18"/>
  </si>
  <si>
    <t>春日部市中央1-56-18</t>
    <rPh sb="0" eb="4">
      <t>カスカベシ</t>
    </rPh>
    <rPh sb="4" eb="6">
      <t>チュウオウ</t>
    </rPh>
    <phoneticPr fontId="19"/>
  </si>
  <si>
    <t>川越市山田西町375-1</t>
    <rPh sb="0" eb="3">
      <t>カワゴエシ</t>
    </rPh>
    <rPh sb="3" eb="5">
      <t>ヤマダ</t>
    </rPh>
    <rPh sb="5" eb="6">
      <t>ニシ</t>
    </rPh>
    <rPh sb="6" eb="7">
      <t>マチ</t>
    </rPh>
    <phoneticPr fontId="18"/>
  </si>
  <si>
    <t>川越市連雀町19-3</t>
    <rPh sb="0" eb="3">
      <t>カワゴエシ</t>
    </rPh>
    <rPh sb="3" eb="6">
      <t>レンジャクチョウ</t>
    </rPh>
    <phoneticPr fontId="19"/>
  </si>
  <si>
    <t>ふじみ野市ふじみ野3-9-20</t>
    <rPh sb="3" eb="4">
      <t>ノ</t>
    </rPh>
    <rPh sb="4" eb="5">
      <t>シ</t>
    </rPh>
    <rPh sb="8" eb="9">
      <t>ノ</t>
    </rPh>
    <phoneticPr fontId="19"/>
  </si>
  <si>
    <t>所沢市大字上安松1224-1</t>
    <rPh sb="0" eb="3">
      <t>トコロザワシ</t>
    </rPh>
    <rPh sb="3" eb="5">
      <t>オオアザ</t>
    </rPh>
    <rPh sb="5" eb="6">
      <t>カミ</t>
    </rPh>
    <rPh sb="6" eb="8">
      <t>ヤスマツ</t>
    </rPh>
    <phoneticPr fontId="18"/>
  </si>
  <si>
    <t>所沢市東狭山ヶ丘4-2692-1</t>
    <rPh sb="0" eb="3">
      <t>トコロザワシ</t>
    </rPh>
    <rPh sb="3" eb="4">
      <t>ヒガシ</t>
    </rPh>
    <rPh sb="4" eb="8">
      <t>サヤマガオカ</t>
    </rPh>
    <phoneticPr fontId="18"/>
  </si>
  <si>
    <t>三友会</t>
    <rPh sb="0" eb="1">
      <t>サン</t>
    </rPh>
    <rPh sb="1" eb="2">
      <t>トモ</t>
    </rPh>
    <rPh sb="2" eb="3">
      <t>カイ</t>
    </rPh>
    <phoneticPr fontId="18"/>
  </si>
  <si>
    <t>所沢市小手指町4-1-1</t>
    <rPh sb="0" eb="3">
      <t>トコロザワシ</t>
    </rPh>
    <rPh sb="3" eb="5">
      <t>コテ</t>
    </rPh>
    <rPh sb="5" eb="6">
      <t>ユビ</t>
    </rPh>
    <rPh sb="6" eb="7">
      <t>マチ</t>
    </rPh>
    <phoneticPr fontId="18"/>
  </si>
  <si>
    <t>彩のクリニック</t>
    <rPh sb="0" eb="1">
      <t>サイ</t>
    </rPh>
    <phoneticPr fontId="18"/>
  </si>
  <si>
    <t>はなみずき小手指クリニック</t>
    <rPh sb="5" eb="8">
      <t>コテサシ</t>
    </rPh>
    <phoneticPr fontId="19"/>
  </si>
  <si>
    <t>所沢市小手指町1-16-4</t>
    <rPh sb="0" eb="3">
      <t>トコロザワシ</t>
    </rPh>
    <rPh sb="3" eb="7">
      <t>コテサシチョウ</t>
    </rPh>
    <phoneticPr fontId="19"/>
  </si>
  <si>
    <t>入間市小谷田1258-1</t>
    <rPh sb="0" eb="3">
      <t>イルマシ</t>
    </rPh>
    <rPh sb="3" eb="5">
      <t>コタニ</t>
    </rPh>
    <rPh sb="5" eb="6">
      <t>タ</t>
    </rPh>
    <phoneticPr fontId="19"/>
  </si>
  <si>
    <t>飯能市稲荷町12番7号</t>
    <rPh sb="0" eb="3">
      <t>ハンノウシ</t>
    </rPh>
    <rPh sb="3" eb="5">
      <t>イナリ</t>
    </rPh>
    <rPh sb="5" eb="6">
      <t>マチ</t>
    </rPh>
    <rPh sb="8" eb="9">
      <t>バン</t>
    </rPh>
    <rPh sb="10" eb="11">
      <t>ゴウ</t>
    </rPh>
    <phoneticPr fontId="18"/>
  </si>
  <si>
    <t>入間郡毛呂山町毛呂本郷38</t>
    <rPh sb="0" eb="2">
      <t>イリマ</t>
    </rPh>
    <rPh sb="2" eb="3">
      <t>グン</t>
    </rPh>
    <rPh sb="3" eb="6">
      <t>モロヤマ</t>
    </rPh>
    <rPh sb="6" eb="7">
      <t>マチ</t>
    </rPh>
    <rPh sb="7" eb="9">
      <t>モロ</t>
    </rPh>
    <rPh sb="9" eb="11">
      <t>ホンゴウ</t>
    </rPh>
    <phoneticPr fontId="18"/>
  </si>
  <si>
    <t>東松山市大字石橋1721番地</t>
    <rPh sb="0" eb="1">
      <t>ヒガシ</t>
    </rPh>
    <rPh sb="1" eb="4">
      <t>マツヤマシ</t>
    </rPh>
    <rPh sb="4" eb="6">
      <t>オオアザ</t>
    </rPh>
    <rPh sb="6" eb="8">
      <t>イシバシ</t>
    </rPh>
    <rPh sb="12" eb="14">
      <t>バンチ</t>
    </rPh>
    <phoneticPr fontId="18"/>
  </si>
  <si>
    <t>東松山市神明町1-15-10</t>
    <rPh sb="0" eb="1">
      <t>ヒガシ</t>
    </rPh>
    <rPh sb="1" eb="4">
      <t>マツヤマシ</t>
    </rPh>
    <rPh sb="4" eb="5">
      <t>シン</t>
    </rPh>
    <rPh sb="5" eb="7">
      <t>シンメイチョウ</t>
    </rPh>
    <phoneticPr fontId="18"/>
  </si>
  <si>
    <t>熊谷市末広2丁目138</t>
    <rPh sb="0" eb="3">
      <t>クマガヤシ</t>
    </rPh>
    <rPh sb="3" eb="5">
      <t>スエヒロ</t>
    </rPh>
    <rPh sb="6" eb="8">
      <t>チョウメ</t>
    </rPh>
    <phoneticPr fontId="18"/>
  </si>
  <si>
    <t>熊谷総合病院</t>
    <rPh sb="0" eb="2">
      <t>クマガヤ</t>
    </rPh>
    <rPh sb="2" eb="4">
      <t>ソウゴウ</t>
    </rPh>
    <rPh sb="4" eb="6">
      <t>ビョウイン</t>
    </rPh>
    <phoneticPr fontId="19"/>
  </si>
  <si>
    <t>熊谷市中西4-5-1</t>
    <rPh sb="0" eb="3">
      <t>クマガヤシ</t>
    </rPh>
    <rPh sb="3" eb="5">
      <t>ナカニシ</t>
    </rPh>
    <phoneticPr fontId="19"/>
  </si>
  <si>
    <t>鴻巣市本町2-1-7</t>
    <rPh sb="0" eb="3">
      <t>コウノスシ</t>
    </rPh>
    <rPh sb="3" eb="5">
      <t>ホンマチ</t>
    </rPh>
    <phoneticPr fontId="19"/>
  </si>
  <si>
    <t>皆成病院</t>
    <rPh sb="0" eb="1">
      <t>ミナ</t>
    </rPh>
    <rPh sb="1" eb="2">
      <t>セイ</t>
    </rPh>
    <rPh sb="2" eb="4">
      <t>ビョウイン</t>
    </rPh>
    <phoneticPr fontId="18"/>
  </si>
  <si>
    <t>深谷市西島3-11-1</t>
    <rPh sb="0" eb="3">
      <t>フカヤシ</t>
    </rPh>
    <rPh sb="3" eb="5">
      <t>ニシジマ</t>
    </rPh>
    <phoneticPr fontId="18"/>
  </si>
  <si>
    <t>人美メディカルセンター</t>
    <rPh sb="0" eb="1">
      <t>ヒト</t>
    </rPh>
    <rPh sb="1" eb="2">
      <t>ビ</t>
    </rPh>
    <phoneticPr fontId="18"/>
  </si>
  <si>
    <t>ＴＭＧサテライトクリニック朝霞台</t>
    <rPh sb="13" eb="16">
      <t>アサカダイ</t>
    </rPh>
    <phoneticPr fontId="19"/>
  </si>
  <si>
    <t>朝霞市西弁財1-8-21</t>
    <rPh sb="0" eb="3">
      <t>アサカシ</t>
    </rPh>
    <rPh sb="3" eb="4">
      <t>ニシ</t>
    </rPh>
    <rPh sb="4" eb="6">
      <t>ベンザイ</t>
    </rPh>
    <phoneticPr fontId="18"/>
  </si>
  <si>
    <t>北本市荒井6丁目100番地</t>
    <rPh sb="0" eb="3">
      <t>キタモトシ</t>
    </rPh>
    <rPh sb="3" eb="5">
      <t>アライ</t>
    </rPh>
    <rPh sb="6" eb="8">
      <t>チョウメ</t>
    </rPh>
    <rPh sb="11" eb="13">
      <t>バンチ</t>
    </rPh>
    <phoneticPr fontId="18"/>
  </si>
  <si>
    <t>北本市本町6丁目232</t>
    <rPh sb="0" eb="3">
      <t>キタモトシ</t>
    </rPh>
    <rPh sb="3" eb="5">
      <t>ホンマチ</t>
    </rPh>
    <rPh sb="6" eb="8">
      <t>チョウメ</t>
    </rPh>
    <phoneticPr fontId="18"/>
  </si>
  <si>
    <t>坂戸市南町30番8号</t>
    <rPh sb="0" eb="2">
      <t>サカトシ</t>
    </rPh>
    <rPh sb="2" eb="3">
      <t>シ</t>
    </rPh>
    <rPh sb="3" eb="5">
      <t>ミナミマチ</t>
    </rPh>
    <rPh sb="7" eb="8">
      <t>バン</t>
    </rPh>
    <rPh sb="9" eb="10">
      <t>ゴウ</t>
    </rPh>
    <phoneticPr fontId="18"/>
  </si>
  <si>
    <t>秩父郡小鹿野町大字小鹿野300</t>
    <rPh sb="0" eb="2">
      <t>チチブ</t>
    </rPh>
    <rPh sb="2" eb="3">
      <t>グン</t>
    </rPh>
    <rPh sb="3" eb="4">
      <t>コ</t>
    </rPh>
    <rPh sb="4" eb="5">
      <t>シカ</t>
    </rPh>
    <rPh sb="5" eb="6">
      <t>ノ</t>
    </rPh>
    <rPh sb="6" eb="7">
      <t>マチ</t>
    </rPh>
    <rPh sb="7" eb="9">
      <t>オオアザ</t>
    </rPh>
    <rPh sb="9" eb="11">
      <t>コジカ</t>
    </rPh>
    <rPh sb="11" eb="12">
      <t>ノ</t>
    </rPh>
    <phoneticPr fontId="18"/>
  </si>
  <si>
    <t>白岡市小久喜938-12</t>
    <rPh sb="0" eb="2">
      <t>シラオカ</t>
    </rPh>
    <rPh sb="2" eb="3">
      <t>シ</t>
    </rPh>
    <rPh sb="3" eb="4">
      <t>コ</t>
    </rPh>
    <rPh sb="4" eb="6">
      <t>クキ</t>
    </rPh>
    <phoneticPr fontId="18"/>
  </si>
  <si>
    <t>狭山市水野600</t>
    <rPh sb="0" eb="3">
      <t>サヤマシ</t>
    </rPh>
    <rPh sb="3" eb="5">
      <t>ミズノ</t>
    </rPh>
    <phoneticPr fontId="18"/>
  </si>
  <si>
    <t>狭山市入間川4-15-25</t>
    <rPh sb="0" eb="3">
      <t>サヤマシ</t>
    </rPh>
    <rPh sb="3" eb="5">
      <t>イルマ</t>
    </rPh>
    <rPh sb="5" eb="6">
      <t>ガワ</t>
    </rPh>
    <phoneticPr fontId="19"/>
  </si>
  <si>
    <t>日高市栗坪230-1</t>
    <rPh sb="0" eb="3">
      <t>ヒダカシ</t>
    </rPh>
    <rPh sb="3" eb="5">
      <t>クリツボ</t>
    </rPh>
    <phoneticPr fontId="18"/>
  </si>
  <si>
    <t>頭部
CT</t>
    <rPh sb="0" eb="2">
      <t>トウブ</t>
    </rPh>
    <phoneticPr fontId="19"/>
  </si>
  <si>
    <t>比企郡小川町小川1525</t>
    <rPh sb="0" eb="3">
      <t>ヒキグン</t>
    </rPh>
    <rPh sb="3" eb="6">
      <t>オガワチョウ</t>
    </rPh>
    <rPh sb="6" eb="8">
      <t>オガワ</t>
    </rPh>
    <phoneticPr fontId="19"/>
  </si>
  <si>
    <t>千葉市中央区問屋町1-35</t>
    <rPh sb="0" eb="3">
      <t>チバシ</t>
    </rPh>
    <rPh sb="3" eb="6">
      <t>チュウオウク</t>
    </rPh>
    <rPh sb="6" eb="9">
      <t>トイヤマチ</t>
    </rPh>
    <phoneticPr fontId="18"/>
  </si>
  <si>
    <t>千葉市若葉区若松町531-486</t>
    <rPh sb="0" eb="3">
      <t>チバシ</t>
    </rPh>
    <rPh sb="3" eb="6">
      <t>ワカバク</t>
    </rPh>
    <rPh sb="6" eb="9">
      <t>ワカマツチョウ</t>
    </rPh>
    <phoneticPr fontId="18"/>
  </si>
  <si>
    <t>市川市国府台6-1-14</t>
    <rPh sb="0" eb="3">
      <t>イチカワシ</t>
    </rPh>
    <rPh sb="3" eb="5">
      <t>コクフ</t>
    </rPh>
    <rPh sb="5" eb="6">
      <t>ダイ</t>
    </rPh>
    <phoneticPr fontId="19"/>
  </si>
  <si>
    <t>浦安市日の出1-1-25</t>
    <rPh sb="0" eb="3">
      <t>ウラヤスシ</t>
    </rPh>
    <rPh sb="3" eb="4">
      <t>ヒ</t>
    </rPh>
    <rPh sb="5" eb="6">
      <t>デ</t>
    </rPh>
    <phoneticPr fontId="19"/>
  </si>
  <si>
    <t>船橋市北本町1-13-1</t>
    <rPh sb="0" eb="2">
      <t>フナハシシ</t>
    </rPh>
    <rPh sb="2" eb="3">
      <t>シ</t>
    </rPh>
    <rPh sb="3" eb="4">
      <t>キタ</t>
    </rPh>
    <rPh sb="4" eb="6">
      <t>ホンマチ</t>
    </rPh>
    <phoneticPr fontId="18"/>
  </si>
  <si>
    <t>船橋市本町1-3-1</t>
    <rPh sb="0" eb="2">
      <t>フナハシシ</t>
    </rPh>
    <rPh sb="2" eb="3">
      <t>シ</t>
    </rPh>
    <rPh sb="3" eb="5">
      <t>ホンマチ</t>
    </rPh>
    <phoneticPr fontId="18"/>
  </si>
  <si>
    <t>津田沼中央総合病院</t>
    <rPh sb="0" eb="3">
      <t>ツダヌマ</t>
    </rPh>
    <rPh sb="3" eb="5">
      <t>チュウオウ</t>
    </rPh>
    <rPh sb="5" eb="7">
      <t>ソウゴウ</t>
    </rPh>
    <rPh sb="7" eb="9">
      <t>ビョウイン</t>
    </rPh>
    <phoneticPr fontId="19"/>
  </si>
  <si>
    <t>習志野市谷津1-9-17</t>
    <rPh sb="0" eb="4">
      <t>ナラシノシ</t>
    </rPh>
    <rPh sb="4" eb="6">
      <t>ヤツ</t>
    </rPh>
    <phoneticPr fontId="19"/>
  </si>
  <si>
    <t>松戸市樋野口822</t>
    <rPh sb="0" eb="3">
      <t>マツドシ</t>
    </rPh>
    <rPh sb="3" eb="4">
      <t>ヒ</t>
    </rPh>
    <rPh sb="4" eb="5">
      <t>ノ</t>
    </rPh>
    <rPh sb="5" eb="6">
      <t>クチ</t>
    </rPh>
    <phoneticPr fontId="18"/>
  </si>
  <si>
    <t>東葛クリニック病院</t>
    <rPh sb="0" eb="1">
      <t>ヒガシ</t>
    </rPh>
    <rPh sb="1" eb="2">
      <t>カツラギ</t>
    </rPh>
    <rPh sb="7" eb="9">
      <t>ビョウイン</t>
    </rPh>
    <phoneticPr fontId="18"/>
  </si>
  <si>
    <t>柏市篠籠田617</t>
    <rPh sb="0" eb="1">
      <t>カシワ</t>
    </rPh>
    <rPh sb="1" eb="2">
      <t>シ</t>
    </rPh>
    <rPh sb="2" eb="3">
      <t>シノ</t>
    </rPh>
    <rPh sb="3" eb="4">
      <t>カゴ</t>
    </rPh>
    <rPh sb="4" eb="5">
      <t>タ</t>
    </rPh>
    <phoneticPr fontId="18"/>
  </si>
  <si>
    <t>天宣会</t>
    <rPh sb="0" eb="1">
      <t>テン</t>
    </rPh>
    <rPh sb="1" eb="2">
      <t>セン</t>
    </rPh>
    <rPh sb="2" eb="3">
      <t>カイ</t>
    </rPh>
    <phoneticPr fontId="18"/>
  </si>
  <si>
    <t>柏市柏4-5-22</t>
    <rPh sb="0" eb="2">
      <t>カシワシ</t>
    </rPh>
    <rPh sb="2" eb="3">
      <t>カシワ</t>
    </rPh>
    <phoneticPr fontId="18"/>
  </si>
  <si>
    <t>柏健診クリニック</t>
    <rPh sb="0" eb="1">
      <t>カシワ</t>
    </rPh>
    <rPh sb="1" eb="2">
      <t>ケン</t>
    </rPh>
    <rPh sb="2" eb="3">
      <t>シン</t>
    </rPh>
    <phoneticPr fontId="18"/>
  </si>
  <si>
    <t>東　　京</t>
    <rPh sb="0" eb="1">
      <t>アズマ</t>
    </rPh>
    <rPh sb="3" eb="4">
      <t>キョウ</t>
    </rPh>
    <phoneticPr fontId="19"/>
  </si>
  <si>
    <t>健康医学協会</t>
    <rPh sb="0" eb="2">
      <t>ケンコウ</t>
    </rPh>
    <rPh sb="2" eb="4">
      <t>イガク</t>
    </rPh>
    <rPh sb="4" eb="6">
      <t>キョウカイ</t>
    </rPh>
    <phoneticPr fontId="18"/>
  </si>
  <si>
    <t>霞ヶ関ビル診療所</t>
    <rPh sb="0" eb="3">
      <t>カスミガセキ</t>
    </rPh>
    <rPh sb="5" eb="7">
      <t>シンリョウ</t>
    </rPh>
    <rPh sb="7" eb="8">
      <t>ショ</t>
    </rPh>
    <phoneticPr fontId="18"/>
  </si>
  <si>
    <t>東都クリニック</t>
    <rPh sb="0" eb="2">
      <t>トウト</t>
    </rPh>
    <phoneticPr fontId="18"/>
  </si>
  <si>
    <t>裕健会</t>
    <rPh sb="0" eb="1">
      <t>ユウ</t>
    </rPh>
    <rPh sb="1" eb="2">
      <t>ケン</t>
    </rPh>
    <rPh sb="2" eb="3">
      <t>カイ</t>
    </rPh>
    <phoneticPr fontId="18"/>
  </si>
  <si>
    <t>千代田区内神田2-4-1</t>
    <rPh sb="0" eb="4">
      <t>チヨダク</t>
    </rPh>
    <rPh sb="4" eb="5">
      <t>ウチ</t>
    </rPh>
    <rPh sb="5" eb="7">
      <t>カンダ</t>
    </rPh>
    <phoneticPr fontId="18"/>
  </si>
  <si>
    <t>神田クリニック</t>
    <rPh sb="0" eb="2">
      <t>カンダ</t>
    </rPh>
    <phoneticPr fontId="18"/>
  </si>
  <si>
    <t>千代田区丸の内1-6-2</t>
    <rPh sb="0" eb="4">
      <t>チヨダク</t>
    </rPh>
    <rPh sb="4" eb="5">
      <t>マル</t>
    </rPh>
    <rPh sb="6" eb="7">
      <t>ウチ</t>
    </rPh>
    <phoneticPr fontId="18"/>
  </si>
  <si>
    <t>女性</t>
    <rPh sb="0" eb="2">
      <t>ジョセイ</t>
    </rPh>
    <phoneticPr fontId="19"/>
  </si>
  <si>
    <t>城見会</t>
    <rPh sb="0" eb="1">
      <t>シロ</t>
    </rPh>
    <rPh sb="1" eb="2">
      <t>ミ</t>
    </rPh>
    <rPh sb="2" eb="3">
      <t>カイ</t>
    </rPh>
    <phoneticPr fontId="18"/>
  </si>
  <si>
    <t>千代田区丸の内1-1-1</t>
    <rPh sb="0" eb="4">
      <t>チヨダク</t>
    </rPh>
    <rPh sb="4" eb="5">
      <t>マル</t>
    </rPh>
    <rPh sb="6" eb="7">
      <t>ウチ</t>
    </rPh>
    <phoneticPr fontId="19"/>
  </si>
  <si>
    <t>アムス丸の内パレスビルクリニック</t>
    <rPh sb="3" eb="4">
      <t>マル</t>
    </rPh>
    <rPh sb="5" eb="6">
      <t>ウチ</t>
    </rPh>
    <phoneticPr fontId="18"/>
  </si>
  <si>
    <t>千代田区有楽町1-7-1</t>
    <rPh sb="0" eb="4">
      <t>チヨダク</t>
    </rPh>
    <rPh sb="4" eb="7">
      <t>ユウラクチョウ</t>
    </rPh>
    <phoneticPr fontId="19"/>
  </si>
  <si>
    <t>中央区京橋2-7-19</t>
    <rPh sb="0" eb="3">
      <t>チュウオウク</t>
    </rPh>
    <rPh sb="3" eb="5">
      <t>キョウバシ</t>
    </rPh>
    <phoneticPr fontId="18"/>
  </si>
  <si>
    <t>日本健康開発財団</t>
    <rPh sb="0" eb="2">
      <t>ニホン</t>
    </rPh>
    <rPh sb="2" eb="4">
      <t>ケンコウ</t>
    </rPh>
    <rPh sb="4" eb="6">
      <t>カイハツ</t>
    </rPh>
    <rPh sb="6" eb="8">
      <t>ザイダン</t>
    </rPh>
    <phoneticPr fontId="18"/>
  </si>
  <si>
    <t>八重洲総合健診センター</t>
    <rPh sb="0" eb="3">
      <t>ヤエス</t>
    </rPh>
    <rPh sb="3" eb="5">
      <t>ソウゴウ</t>
    </rPh>
    <rPh sb="5" eb="7">
      <t>ケンシン</t>
    </rPh>
    <phoneticPr fontId="18"/>
  </si>
  <si>
    <t>早期胃癌検診協会</t>
    <rPh sb="0" eb="2">
      <t>ソウキ</t>
    </rPh>
    <rPh sb="2" eb="4">
      <t>イガン</t>
    </rPh>
    <rPh sb="4" eb="6">
      <t>ケンシン</t>
    </rPh>
    <rPh sb="6" eb="8">
      <t>キョウカイ</t>
    </rPh>
    <phoneticPr fontId="18"/>
  </si>
  <si>
    <t>中央区日本橋茅場町2-6-12</t>
    <rPh sb="0" eb="3">
      <t>チュウオウク</t>
    </rPh>
    <rPh sb="3" eb="6">
      <t>ニホンバシ</t>
    </rPh>
    <rPh sb="6" eb="8">
      <t>カヤバ</t>
    </rPh>
    <rPh sb="8" eb="9">
      <t>マチ</t>
    </rPh>
    <phoneticPr fontId="18"/>
  </si>
  <si>
    <t>茅場町クリニック</t>
    <rPh sb="0" eb="3">
      <t>カヤバチョウ</t>
    </rPh>
    <phoneticPr fontId="18"/>
  </si>
  <si>
    <t>中央区日本橋兜町8-8</t>
    <rPh sb="0" eb="3">
      <t>チュウオウク</t>
    </rPh>
    <rPh sb="3" eb="6">
      <t>ニホンバシ</t>
    </rPh>
    <rPh sb="6" eb="7">
      <t>カブト</t>
    </rPh>
    <rPh sb="7" eb="8">
      <t>マチ</t>
    </rPh>
    <phoneticPr fontId="18"/>
  </si>
  <si>
    <t>中央区日本橋室町2-1-1</t>
    <rPh sb="0" eb="3">
      <t>チュウオウク</t>
    </rPh>
    <rPh sb="3" eb="8">
      <t>ニホンバシムロマチ</t>
    </rPh>
    <phoneticPr fontId="19"/>
  </si>
  <si>
    <t>中央区日本橋箱崎町5-14</t>
    <rPh sb="0" eb="3">
      <t>チュウオウク</t>
    </rPh>
    <rPh sb="3" eb="6">
      <t>ニホンバシ</t>
    </rPh>
    <rPh sb="6" eb="9">
      <t>ハコザキチョウ</t>
    </rPh>
    <phoneticPr fontId="19"/>
  </si>
  <si>
    <t>東京日本橋健診クリニック</t>
    <rPh sb="0" eb="2">
      <t>トウキョウ</t>
    </rPh>
    <rPh sb="2" eb="5">
      <t>ニホンバシ</t>
    </rPh>
    <rPh sb="5" eb="7">
      <t>ケンシン</t>
    </rPh>
    <phoneticPr fontId="19"/>
  </si>
  <si>
    <t>中央区築地6-25-10</t>
    <rPh sb="0" eb="3">
      <t>チュウオウク</t>
    </rPh>
    <rPh sb="3" eb="4">
      <t>チク</t>
    </rPh>
    <rPh sb="4" eb="5">
      <t>ジ</t>
    </rPh>
    <phoneticPr fontId="18"/>
  </si>
  <si>
    <t>築地クリニック</t>
    <rPh sb="0" eb="2">
      <t>ツキジ</t>
    </rPh>
    <phoneticPr fontId="18"/>
  </si>
  <si>
    <t>財）産業医学研究財団</t>
    <rPh sb="0" eb="1">
      <t>ザイ</t>
    </rPh>
    <rPh sb="2" eb="4">
      <t>サンギョウ</t>
    </rPh>
    <rPh sb="4" eb="6">
      <t>イガク</t>
    </rPh>
    <rPh sb="6" eb="8">
      <t>ケンキュウ</t>
    </rPh>
    <rPh sb="8" eb="10">
      <t>ザイダン</t>
    </rPh>
    <phoneticPr fontId="18"/>
  </si>
  <si>
    <t>港区赤坂8-5-35</t>
    <rPh sb="0" eb="2">
      <t>ミナトク</t>
    </rPh>
    <rPh sb="2" eb="4">
      <t>アカサカ</t>
    </rPh>
    <phoneticPr fontId="18"/>
  </si>
  <si>
    <t>東京ミッドタウンクリニック</t>
    <rPh sb="0" eb="2">
      <t>トウキョウ</t>
    </rPh>
    <phoneticPr fontId="19"/>
  </si>
  <si>
    <t>港区赤坂9-7-1</t>
    <rPh sb="0" eb="2">
      <t>ミナトク</t>
    </rPh>
    <rPh sb="2" eb="4">
      <t>アカサカ</t>
    </rPh>
    <phoneticPr fontId="19"/>
  </si>
  <si>
    <t>港区西新橋3-19-18</t>
    <rPh sb="0" eb="2">
      <t>ミナトク</t>
    </rPh>
    <rPh sb="2" eb="3">
      <t>ニシ</t>
    </rPh>
    <rPh sb="3" eb="5">
      <t>シンバシ</t>
    </rPh>
    <phoneticPr fontId="18"/>
  </si>
  <si>
    <t>港区浜松町1-17-10</t>
    <rPh sb="0" eb="2">
      <t>ミナトク</t>
    </rPh>
    <rPh sb="2" eb="5">
      <t>ハママツチョウ</t>
    </rPh>
    <phoneticPr fontId="18"/>
  </si>
  <si>
    <t>汐留健診クリニック</t>
    <rPh sb="0" eb="1">
      <t>シオ</t>
    </rPh>
    <rPh sb="1" eb="2">
      <t>トメ</t>
    </rPh>
    <rPh sb="2" eb="3">
      <t>ケン</t>
    </rPh>
    <rPh sb="3" eb="4">
      <t>シン</t>
    </rPh>
    <phoneticPr fontId="18"/>
  </si>
  <si>
    <t>東　　京</t>
    <rPh sb="0" eb="1">
      <t>ヒガシ</t>
    </rPh>
    <rPh sb="3" eb="4">
      <t>キョウ</t>
    </rPh>
    <phoneticPr fontId="19"/>
  </si>
  <si>
    <t>新宿区高田馬場4-3-11</t>
    <rPh sb="0" eb="3">
      <t>シンジュクク</t>
    </rPh>
    <rPh sb="3" eb="7">
      <t>タカダノババ</t>
    </rPh>
    <phoneticPr fontId="18"/>
  </si>
  <si>
    <t>新宿区新宿3-1-13</t>
    <rPh sb="0" eb="3">
      <t>シンジュクク</t>
    </rPh>
    <rPh sb="3" eb="5">
      <t>シンジュク</t>
    </rPh>
    <phoneticPr fontId="19"/>
  </si>
  <si>
    <t>新宿区西新宿3-2-4</t>
    <rPh sb="0" eb="3">
      <t>シンジュクク</t>
    </rPh>
    <rPh sb="3" eb="6">
      <t>ニシシンジュク</t>
    </rPh>
    <phoneticPr fontId="18"/>
  </si>
  <si>
    <t>文京区本郷1-33-9</t>
    <rPh sb="0" eb="3">
      <t>ブンキョウク</t>
    </rPh>
    <rPh sb="3" eb="5">
      <t>ホンゴウ</t>
    </rPh>
    <phoneticPr fontId="18"/>
  </si>
  <si>
    <t>足立区千住2-19</t>
    <rPh sb="0" eb="3">
      <t>アダチク</t>
    </rPh>
    <rPh sb="3" eb="5">
      <t>センジュ</t>
    </rPh>
    <phoneticPr fontId="19"/>
  </si>
  <si>
    <t>台東区根岸2-19-19</t>
    <rPh sb="0" eb="3">
      <t>タイトウク</t>
    </rPh>
    <rPh sb="3" eb="5">
      <t>ネギシ</t>
    </rPh>
    <phoneticPr fontId="19"/>
  </si>
  <si>
    <t>墨田区江東橋2-19-7</t>
    <rPh sb="0" eb="3">
      <t>スミダク</t>
    </rPh>
    <rPh sb="3" eb="6">
      <t>コウトウバシ</t>
    </rPh>
    <phoneticPr fontId="19"/>
  </si>
  <si>
    <t>江東区木場1-5-25</t>
    <rPh sb="0" eb="3">
      <t>コウトウク</t>
    </rPh>
    <rPh sb="3" eb="5">
      <t>キバ</t>
    </rPh>
    <phoneticPr fontId="19"/>
  </si>
  <si>
    <t>あそか会</t>
    <rPh sb="3" eb="4">
      <t>カイ</t>
    </rPh>
    <phoneticPr fontId="18"/>
  </si>
  <si>
    <t>江東区住吉1-18-1</t>
    <rPh sb="0" eb="3">
      <t>コウトウク</t>
    </rPh>
    <rPh sb="3" eb="5">
      <t>スミヨシ</t>
    </rPh>
    <phoneticPr fontId="18"/>
  </si>
  <si>
    <t>あそか病院</t>
    <rPh sb="3" eb="5">
      <t>ビョウイン</t>
    </rPh>
    <phoneticPr fontId="18"/>
  </si>
  <si>
    <t>江東区北砂6-27-17</t>
    <rPh sb="0" eb="3">
      <t>コウトウク</t>
    </rPh>
    <rPh sb="3" eb="5">
      <t>キタスナ</t>
    </rPh>
    <phoneticPr fontId="19"/>
  </si>
  <si>
    <t>人間ドック健診センター</t>
    <rPh sb="0" eb="2">
      <t>ニンゲン</t>
    </rPh>
    <rPh sb="5" eb="6">
      <t>ケン</t>
    </rPh>
    <rPh sb="6" eb="7">
      <t>シン</t>
    </rPh>
    <phoneticPr fontId="19"/>
  </si>
  <si>
    <t>渋谷区代々木2-11-15</t>
    <rPh sb="0" eb="3">
      <t>シブヤク</t>
    </rPh>
    <rPh sb="3" eb="6">
      <t>ヨヨギ</t>
    </rPh>
    <phoneticPr fontId="19"/>
  </si>
  <si>
    <t>鳳凰会</t>
    <rPh sb="0" eb="2">
      <t>ホウオウ</t>
    </rPh>
    <rPh sb="2" eb="3">
      <t>カイ</t>
    </rPh>
    <phoneticPr fontId="18"/>
  </si>
  <si>
    <t>渋谷区神山町17-8</t>
    <rPh sb="0" eb="3">
      <t>シブヤク</t>
    </rPh>
    <rPh sb="3" eb="5">
      <t>カミヤマ</t>
    </rPh>
    <rPh sb="5" eb="6">
      <t>マチ</t>
    </rPh>
    <phoneticPr fontId="18"/>
  </si>
  <si>
    <t>渋谷区宇田川町20-17</t>
    <rPh sb="0" eb="3">
      <t>シブヤク</t>
    </rPh>
    <rPh sb="3" eb="7">
      <t>ウダガワチョウ</t>
    </rPh>
    <phoneticPr fontId="19"/>
  </si>
  <si>
    <t>世田谷区祖師谷3-30-28</t>
    <rPh sb="0" eb="4">
      <t>セタガヤク</t>
    </rPh>
    <rPh sb="4" eb="7">
      <t>ソシガヤ</t>
    </rPh>
    <phoneticPr fontId="19"/>
  </si>
  <si>
    <t>中野区中央4丁目59-16</t>
    <rPh sb="0" eb="3">
      <t>ナカノク</t>
    </rPh>
    <rPh sb="3" eb="5">
      <t>チュウオウ</t>
    </rPh>
    <rPh sb="6" eb="8">
      <t>チョウメ</t>
    </rPh>
    <phoneticPr fontId="18"/>
  </si>
  <si>
    <t>豊島区東池袋3-5-4</t>
    <rPh sb="0" eb="3">
      <t>トシマク</t>
    </rPh>
    <rPh sb="3" eb="4">
      <t>ヒガシ</t>
    </rPh>
    <rPh sb="4" eb="6">
      <t>イケブクロ</t>
    </rPh>
    <phoneticPr fontId="18"/>
  </si>
  <si>
    <t>豊島区池袋1-5-8</t>
    <rPh sb="0" eb="3">
      <t>トシマク</t>
    </rPh>
    <rPh sb="3" eb="5">
      <t>イケブクロ</t>
    </rPh>
    <phoneticPr fontId="19"/>
  </si>
  <si>
    <t>池袋藤久ビルクリニック</t>
    <rPh sb="0" eb="2">
      <t>イケブクロ</t>
    </rPh>
    <rPh sb="2" eb="4">
      <t>フジキュウ</t>
    </rPh>
    <phoneticPr fontId="19"/>
  </si>
  <si>
    <t>豊島区西池袋1-18-2</t>
    <rPh sb="0" eb="3">
      <t>トシマク</t>
    </rPh>
    <rPh sb="3" eb="6">
      <t>ニシイケブクロ</t>
    </rPh>
    <phoneticPr fontId="19"/>
  </si>
  <si>
    <t>北区赤羽2-2-1</t>
    <rPh sb="0" eb="2">
      <t>キタク</t>
    </rPh>
    <rPh sb="2" eb="4">
      <t>アカバネ</t>
    </rPh>
    <phoneticPr fontId="18"/>
  </si>
  <si>
    <t>北区東十条4-14-8</t>
    <rPh sb="0" eb="2">
      <t>キタク</t>
    </rPh>
    <rPh sb="2" eb="5">
      <t>ヒガシジュウジョウ</t>
    </rPh>
    <phoneticPr fontId="19"/>
  </si>
  <si>
    <t>板橋区常盤台4-35-10</t>
    <rPh sb="0" eb="3">
      <t>イタバシク</t>
    </rPh>
    <rPh sb="3" eb="6">
      <t>トキワダイ</t>
    </rPh>
    <phoneticPr fontId="18"/>
  </si>
  <si>
    <t>日本私立学校振興･共済事業団</t>
    <rPh sb="0" eb="2">
      <t>ニホン</t>
    </rPh>
    <rPh sb="2" eb="4">
      <t>シリツ</t>
    </rPh>
    <rPh sb="4" eb="6">
      <t>ガッコウ</t>
    </rPh>
    <rPh sb="6" eb="8">
      <t>シンコウ</t>
    </rPh>
    <rPh sb="9" eb="11">
      <t>キョウサイ</t>
    </rPh>
    <rPh sb="11" eb="14">
      <t>ジギョウダン</t>
    </rPh>
    <phoneticPr fontId="18"/>
  </si>
  <si>
    <t>江戸川区臨海町1-4-2</t>
    <rPh sb="0" eb="4">
      <t>エドガワク</t>
    </rPh>
    <rPh sb="4" eb="6">
      <t>リンカイ</t>
    </rPh>
    <rPh sb="6" eb="7">
      <t>マチ</t>
    </rPh>
    <phoneticPr fontId="18"/>
  </si>
  <si>
    <t>東京臨海病院 健康医学センター</t>
    <rPh sb="0" eb="2">
      <t>トウキョウ</t>
    </rPh>
    <rPh sb="2" eb="4">
      <t>リンカイ</t>
    </rPh>
    <rPh sb="4" eb="6">
      <t>ビョウイン</t>
    </rPh>
    <rPh sb="7" eb="9">
      <t>ケンコウ</t>
    </rPh>
    <rPh sb="9" eb="11">
      <t>イガク</t>
    </rPh>
    <phoneticPr fontId="18"/>
  </si>
  <si>
    <t>小金井つるかめクリニック</t>
    <rPh sb="0" eb="3">
      <t>コガネイ</t>
    </rPh>
    <phoneticPr fontId="19"/>
  </si>
  <si>
    <t>小金井市本町6-14-28</t>
    <rPh sb="0" eb="4">
      <t>コガネイシ</t>
    </rPh>
    <rPh sb="4" eb="6">
      <t>ホンマチ</t>
    </rPh>
    <phoneticPr fontId="19"/>
  </si>
  <si>
    <t>立川市錦町3-7-10</t>
    <rPh sb="0" eb="3">
      <t>タチカワシ</t>
    </rPh>
    <rPh sb="3" eb="4">
      <t>ニシキ</t>
    </rPh>
    <rPh sb="4" eb="5">
      <t>マチ</t>
    </rPh>
    <phoneticPr fontId="18"/>
  </si>
  <si>
    <t>武蔵野市吉祥寺東町1-19-23</t>
    <rPh sb="0" eb="4">
      <t>ムサシノシ</t>
    </rPh>
    <rPh sb="4" eb="6">
      <t>キッショウ</t>
    </rPh>
    <rPh sb="6" eb="7">
      <t>ジ</t>
    </rPh>
    <rPh sb="7" eb="9">
      <t>ヒガシマチ</t>
    </rPh>
    <phoneticPr fontId="18"/>
  </si>
  <si>
    <t>清瀬市元町1-8-30</t>
    <rPh sb="0" eb="3">
      <t>キヨセシ</t>
    </rPh>
    <rPh sb="3" eb="5">
      <t>モトマチ</t>
    </rPh>
    <phoneticPr fontId="19"/>
  </si>
  <si>
    <t>あきる野市秋川6-5-1</t>
    <rPh sb="3" eb="4">
      <t>ノ</t>
    </rPh>
    <rPh sb="4" eb="5">
      <t>シ</t>
    </rPh>
    <rPh sb="5" eb="6">
      <t>アキ</t>
    </rPh>
    <rPh sb="6" eb="7">
      <t>カワ</t>
    </rPh>
    <phoneticPr fontId="18"/>
  </si>
  <si>
    <t>多摩市落合1-32-1　</t>
    <rPh sb="0" eb="3">
      <t>タマシ</t>
    </rPh>
    <rPh sb="3" eb="5">
      <t>オチアイ</t>
    </rPh>
    <phoneticPr fontId="19"/>
  </si>
  <si>
    <t>八王子市新町7-10</t>
    <rPh sb="0" eb="4">
      <t>ハチオウジシ</t>
    </rPh>
    <rPh sb="4" eb="6">
      <t>シンマチ</t>
    </rPh>
    <phoneticPr fontId="19"/>
  </si>
  <si>
    <t>八王子市南大沢2-25</t>
    <rPh sb="0" eb="4">
      <t>ハチオウジシ</t>
    </rPh>
    <rPh sb="4" eb="7">
      <t>ミナミオオサワ</t>
    </rPh>
    <phoneticPr fontId="19"/>
  </si>
  <si>
    <t>﨑陽会</t>
    <rPh sb="0" eb="1">
      <t>サキ</t>
    </rPh>
    <rPh sb="1" eb="2">
      <t>ヨウ</t>
    </rPh>
    <rPh sb="2" eb="3">
      <t>カイ</t>
    </rPh>
    <phoneticPr fontId="18"/>
  </si>
  <si>
    <t>西多摩郡日の出町大久野310</t>
    <rPh sb="0" eb="1">
      <t>ニシ</t>
    </rPh>
    <rPh sb="1" eb="3">
      <t>タマ</t>
    </rPh>
    <rPh sb="3" eb="4">
      <t>グン</t>
    </rPh>
    <rPh sb="4" eb="8">
      <t>ヒノデマチ</t>
    </rPh>
    <rPh sb="8" eb="11">
      <t>オオクノ</t>
    </rPh>
    <phoneticPr fontId="18"/>
  </si>
  <si>
    <t>日の出ヶ丘病院</t>
    <rPh sb="0" eb="1">
      <t>ヒ</t>
    </rPh>
    <rPh sb="2" eb="3">
      <t>デ</t>
    </rPh>
    <rPh sb="4" eb="5">
      <t>オカ</t>
    </rPh>
    <rPh sb="5" eb="7">
      <t>ビョウイン</t>
    </rPh>
    <phoneticPr fontId="18"/>
  </si>
  <si>
    <t>神　奈　川</t>
    <rPh sb="0" eb="1">
      <t>カミ</t>
    </rPh>
    <rPh sb="2" eb="3">
      <t>ナ</t>
    </rPh>
    <rPh sb="4" eb="5">
      <t>カワ</t>
    </rPh>
    <phoneticPr fontId="19"/>
  </si>
  <si>
    <t>横浜市西区みなとみらい2-2-1-1</t>
    <rPh sb="0" eb="3">
      <t>ヨコハマシ</t>
    </rPh>
    <rPh sb="3" eb="5">
      <t>ニシク</t>
    </rPh>
    <phoneticPr fontId="18"/>
  </si>
  <si>
    <t>　ランドマークタワー7階</t>
    <rPh sb="11" eb="12">
      <t>カイ</t>
    </rPh>
    <phoneticPr fontId="18"/>
  </si>
  <si>
    <t>警友会</t>
    <rPh sb="0" eb="1">
      <t>イマシ</t>
    </rPh>
    <rPh sb="1" eb="2">
      <t>トモ</t>
    </rPh>
    <rPh sb="2" eb="3">
      <t>カイ</t>
    </rPh>
    <phoneticPr fontId="18"/>
  </si>
  <si>
    <t>横浜市西区みなとみらい3-7-3</t>
    <rPh sb="0" eb="3">
      <t>ヨコハマシ</t>
    </rPh>
    <rPh sb="3" eb="5">
      <t>ニシク</t>
    </rPh>
    <phoneticPr fontId="18"/>
  </si>
  <si>
    <t>けいゆう病院</t>
    <rPh sb="4" eb="6">
      <t>ビョウイン</t>
    </rPh>
    <phoneticPr fontId="18"/>
  </si>
  <si>
    <t>横浜市西区みなとみらい3-6-3</t>
    <rPh sb="0" eb="3">
      <t>ヨコハマシ</t>
    </rPh>
    <rPh sb="3" eb="5">
      <t>ニシク</t>
    </rPh>
    <phoneticPr fontId="19"/>
  </si>
  <si>
    <t>横浜市西区平沼2-8-25</t>
    <rPh sb="0" eb="3">
      <t>ヨコハマシ</t>
    </rPh>
    <rPh sb="3" eb="5">
      <t>ニシク</t>
    </rPh>
    <rPh sb="5" eb="7">
      <t>ヒラヌマ</t>
    </rPh>
    <phoneticPr fontId="18"/>
  </si>
  <si>
    <t>コンフォート横浜健診センター</t>
    <rPh sb="6" eb="8">
      <t>ヨコハマ</t>
    </rPh>
    <rPh sb="8" eb="10">
      <t>ケンシン</t>
    </rPh>
    <phoneticPr fontId="18"/>
  </si>
  <si>
    <t>横浜市西区北幸1-11-5横浜ST3階</t>
    <rPh sb="0" eb="3">
      <t>ヨコハマシ</t>
    </rPh>
    <rPh sb="3" eb="5">
      <t>ニシク</t>
    </rPh>
    <rPh sb="5" eb="6">
      <t>キタ</t>
    </rPh>
    <rPh sb="6" eb="7">
      <t>サチ</t>
    </rPh>
    <rPh sb="13" eb="15">
      <t>ヨコハマ</t>
    </rPh>
    <rPh sb="18" eb="19">
      <t>カイ</t>
    </rPh>
    <phoneticPr fontId="18"/>
  </si>
  <si>
    <t>横浜市神奈川区金港町6-20</t>
    <rPh sb="0" eb="3">
      <t>ヨコハマシ</t>
    </rPh>
    <rPh sb="3" eb="7">
      <t>カナガワク</t>
    </rPh>
    <rPh sb="7" eb="8">
      <t>キン</t>
    </rPh>
    <rPh sb="8" eb="9">
      <t>ミナト</t>
    </rPh>
    <rPh sb="9" eb="10">
      <t>マチ</t>
    </rPh>
    <phoneticPr fontId="18"/>
  </si>
  <si>
    <t>横浜市神奈川区金港町3-1</t>
    <rPh sb="0" eb="3">
      <t>ヨコハマシ</t>
    </rPh>
    <rPh sb="3" eb="7">
      <t>カナガワク</t>
    </rPh>
    <rPh sb="7" eb="8">
      <t>コン</t>
    </rPh>
    <rPh sb="8" eb="9">
      <t>ミナト</t>
    </rPh>
    <rPh sb="9" eb="10">
      <t>マチ</t>
    </rPh>
    <phoneticPr fontId="18"/>
  </si>
  <si>
    <t>横浜市旭区上白根2-65-1</t>
    <rPh sb="0" eb="3">
      <t>ヨコハマシ</t>
    </rPh>
    <rPh sb="3" eb="5">
      <t>アサヒク</t>
    </rPh>
    <rPh sb="5" eb="6">
      <t>カミ</t>
    </rPh>
    <rPh sb="6" eb="7">
      <t>シロ</t>
    </rPh>
    <rPh sb="7" eb="8">
      <t>ネ</t>
    </rPh>
    <phoneticPr fontId="18"/>
  </si>
  <si>
    <t>横浜市旭区川島町1764</t>
    <rPh sb="0" eb="3">
      <t>ヨコハマシ</t>
    </rPh>
    <rPh sb="3" eb="5">
      <t>アサヒク</t>
    </rPh>
    <rPh sb="5" eb="7">
      <t>カワシマ</t>
    </rPh>
    <rPh sb="7" eb="8">
      <t>マチ</t>
    </rPh>
    <phoneticPr fontId="18"/>
  </si>
  <si>
    <t>横浜市緑区十日市場1726-7</t>
    <rPh sb="0" eb="3">
      <t>ヨコハマシ</t>
    </rPh>
    <rPh sb="3" eb="5">
      <t>ミドリク</t>
    </rPh>
    <rPh sb="5" eb="7">
      <t>トオカ</t>
    </rPh>
    <rPh sb="7" eb="9">
      <t>イチバ</t>
    </rPh>
    <phoneticPr fontId="19"/>
  </si>
  <si>
    <t>日本健康倶楽部横浜支部診療所</t>
    <rPh sb="0" eb="2">
      <t>ニホン</t>
    </rPh>
    <rPh sb="2" eb="4">
      <t>ケンコウ</t>
    </rPh>
    <rPh sb="4" eb="7">
      <t>クラブ</t>
    </rPh>
    <rPh sb="7" eb="9">
      <t>ヨコハマ</t>
    </rPh>
    <rPh sb="9" eb="11">
      <t>シブ</t>
    </rPh>
    <rPh sb="11" eb="13">
      <t>シンリョウ</t>
    </rPh>
    <rPh sb="13" eb="14">
      <t>ショ</t>
    </rPh>
    <phoneticPr fontId="19"/>
  </si>
  <si>
    <t>横浜市瀬谷区瀬谷4-5-31</t>
    <rPh sb="0" eb="3">
      <t>ヨコハマシ</t>
    </rPh>
    <rPh sb="3" eb="6">
      <t>セヤク</t>
    </rPh>
    <rPh sb="6" eb="8">
      <t>セヤ</t>
    </rPh>
    <phoneticPr fontId="19"/>
  </si>
  <si>
    <t>明徳会</t>
    <rPh sb="0" eb="2">
      <t>メイトク</t>
    </rPh>
    <rPh sb="2" eb="3">
      <t>カイ</t>
    </rPh>
    <phoneticPr fontId="18"/>
  </si>
  <si>
    <t>川崎市川崎区新川通1-15</t>
    <rPh sb="0" eb="3">
      <t>カワサキシ</t>
    </rPh>
    <rPh sb="3" eb="6">
      <t>カワサキク</t>
    </rPh>
    <rPh sb="6" eb="8">
      <t>シンカワ</t>
    </rPh>
    <rPh sb="8" eb="9">
      <t>トオ</t>
    </rPh>
    <phoneticPr fontId="18"/>
  </si>
  <si>
    <t>総合新川橋病院</t>
    <rPh sb="0" eb="2">
      <t>ソウゴウ</t>
    </rPh>
    <rPh sb="2" eb="4">
      <t>シンカワ</t>
    </rPh>
    <rPh sb="4" eb="5">
      <t>バシ</t>
    </rPh>
    <rPh sb="5" eb="7">
      <t>ビョウイン</t>
    </rPh>
    <phoneticPr fontId="18"/>
  </si>
  <si>
    <t>川崎市幸区堀川町580-16</t>
    <rPh sb="0" eb="3">
      <t>カワサキシ</t>
    </rPh>
    <rPh sb="3" eb="5">
      <t>サイワイク</t>
    </rPh>
    <rPh sb="5" eb="7">
      <t>ホリカワ</t>
    </rPh>
    <rPh sb="7" eb="8">
      <t>マチ</t>
    </rPh>
    <phoneticPr fontId="18"/>
  </si>
  <si>
    <t>　川崎テックセンター8F</t>
    <rPh sb="1" eb="3">
      <t>カワサキ</t>
    </rPh>
    <phoneticPr fontId="18"/>
  </si>
  <si>
    <t>川崎市高津区上作延811-1</t>
    <rPh sb="0" eb="3">
      <t>カワサキシ</t>
    </rPh>
    <rPh sb="3" eb="5">
      <t>タカツ</t>
    </rPh>
    <rPh sb="5" eb="6">
      <t>ク</t>
    </rPh>
    <rPh sb="6" eb="9">
      <t>カミサクノベ</t>
    </rPh>
    <phoneticPr fontId="18"/>
  </si>
  <si>
    <t>川崎市麻生区上麻生1-20-1</t>
    <rPh sb="0" eb="3">
      <t>カワサキシ</t>
    </rPh>
    <rPh sb="3" eb="5">
      <t>アサオ</t>
    </rPh>
    <rPh sb="5" eb="6">
      <t>ク</t>
    </rPh>
    <rPh sb="6" eb="7">
      <t>カミ</t>
    </rPh>
    <rPh sb="7" eb="9">
      <t>アサブ</t>
    </rPh>
    <phoneticPr fontId="18"/>
  </si>
  <si>
    <t>川崎市中原区小杉町3-435</t>
    <rPh sb="0" eb="3">
      <t>カワサキシ</t>
    </rPh>
    <rPh sb="3" eb="6">
      <t>ナカハラク</t>
    </rPh>
    <rPh sb="6" eb="9">
      <t>コスギチョウ</t>
    </rPh>
    <phoneticPr fontId="19"/>
  </si>
  <si>
    <t>（旧海老名メディカルサポートクリニック）</t>
    <rPh sb="1" eb="2">
      <t>キュウ</t>
    </rPh>
    <rPh sb="2" eb="5">
      <t>エビナ</t>
    </rPh>
    <phoneticPr fontId="19"/>
  </si>
  <si>
    <t>横須賀市米が浜通1丁目16番地</t>
    <rPh sb="0" eb="4">
      <t>ヨコスカシ</t>
    </rPh>
    <rPh sb="4" eb="5">
      <t>コメ</t>
    </rPh>
    <rPh sb="6" eb="7">
      <t>ハマ</t>
    </rPh>
    <rPh sb="7" eb="8">
      <t>トオ</t>
    </rPh>
    <rPh sb="9" eb="11">
      <t>チョウメ</t>
    </rPh>
    <rPh sb="13" eb="15">
      <t>バンチ</t>
    </rPh>
    <phoneticPr fontId="18"/>
  </si>
  <si>
    <t>神　奈　川</t>
    <rPh sb="0" eb="1">
      <t>ジン</t>
    </rPh>
    <rPh sb="2" eb="3">
      <t>ナ</t>
    </rPh>
    <rPh sb="4" eb="5">
      <t>カワ</t>
    </rPh>
    <phoneticPr fontId="19"/>
  </si>
  <si>
    <t>相模原市中央区淵野辺3-2-8</t>
    <rPh sb="0" eb="4">
      <t>サガミハラシ</t>
    </rPh>
    <rPh sb="4" eb="7">
      <t>チュウオウク</t>
    </rPh>
    <rPh sb="7" eb="8">
      <t>フチ</t>
    </rPh>
    <rPh sb="8" eb="10">
      <t>ノベ</t>
    </rPh>
    <phoneticPr fontId="18"/>
  </si>
  <si>
    <t>康心会</t>
    <rPh sb="0" eb="1">
      <t>コウ</t>
    </rPh>
    <rPh sb="1" eb="2">
      <t>シン</t>
    </rPh>
    <rPh sb="2" eb="3">
      <t>カイ</t>
    </rPh>
    <phoneticPr fontId="19"/>
  </si>
  <si>
    <t>茅ヶ崎市茅ヶ崎2-2-3</t>
    <rPh sb="0" eb="4">
      <t>チガサキシ</t>
    </rPh>
    <rPh sb="4" eb="7">
      <t>チガサキ</t>
    </rPh>
    <phoneticPr fontId="19"/>
  </si>
  <si>
    <t>湘南健康管理センター</t>
    <rPh sb="0" eb="2">
      <t>ショウナン</t>
    </rPh>
    <rPh sb="2" eb="4">
      <t>ケンコウ</t>
    </rPh>
    <rPh sb="4" eb="6">
      <t>カンリ</t>
    </rPh>
    <phoneticPr fontId="19"/>
  </si>
  <si>
    <t>藤沢市鵠沼橋1-17-11</t>
    <rPh sb="0" eb="3">
      <t>フジサワシ</t>
    </rPh>
    <rPh sb="3" eb="5">
      <t>クゲヌマ</t>
    </rPh>
    <rPh sb="5" eb="6">
      <t>バシ</t>
    </rPh>
    <phoneticPr fontId="19"/>
  </si>
  <si>
    <t>静　岡</t>
    <rPh sb="0" eb="1">
      <t>セイ</t>
    </rPh>
    <rPh sb="2" eb="3">
      <t>オカ</t>
    </rPh>
    <phoneticPr fontId="19"/>
  </si>
  <si>
    <t>静岡市葵区追手町8－2</t>
    <rPh sb="0" eb="3">
      <t>シズオカシ</t>
    </rPh>
    <rPh sb="3" eb="4">
      <t>アオイ</t>
    </rPh>
    <rPh sb="4" eb="5">
      <t>ク</t>
    </rPh>
    <rPh sb="5" eb="7">
      <t>オッテ</t>
    </rPh>
    <rPh sb="7" eb="8">
      <t>マチ</t>
    </rPh>
    <phoneticPr fontId="18"/>
  </si>
  <si>
    <t>浜松市中区住吉2-35-8</t>
    <rPh sb="0" eb="3">
      <t>ハママツシ</t>
    </rPh>
    <rPh sb="3" eb="5">
      <t>ナカク</t>
    </rPh>
    <rPh sb="5" eb="7">
      <t>スミヨシ</t>
    </rPh>
    <phoneticPr fontId="18"/>
  </si>
  <si>
    <t>熱海市東海岸町13-1</t>
    <rPh sb="0" eb="3">
      <t>アタミシ</t>
    </rPh>
    <rPh sb="3" eb="7">
      <t>ヒガシカイガンチョウ</t>
    </rPh>
    <phoneticPr fontId="19"/>
  </si>
  <si>
    <t>愛　知</t>
    <rPh sb="0" eb="1">
      <t>アイ</t>
    </rPh>
    <rPh sb="2" eb="3">
      <t>チ</t>
    </rPh>
    <phoneticPr fontId="19"/>
  </si>
  <si>
    <t>名古屋市千種区今池1-8-5</t>
    <rPh sb="0" eb="4">
      <t>ナゴヤシ</t>
    </rPh>
    <rPh sb="4" eb="6">
      <t>チグサ</t>
    </rPh>
    <rPh sb="6" eb="7">
      <t>ク</t>
    </rPh>
    <rPh sb="7" eb="9">
      <t>イマイケ</t>
    </rPh>
    <phoneticPr fontId="18"/>
  </si>
  <si>
    <t>名古屋市中村区名駅南1-24-20</t>
    <rPh sb="0" eb="4">
      <t>ナゴヤシ</t>
    </rPh>
    <rPh sb="4" eb="7">
      <t>ナカムラク</t>
    </rPh>
    <rPh sb="7" eb="8">
      <t>メイ</t>
    </rPh>
    <rPh sb="8" eb="9">
      <t>エキ</t>
    </rPh>
    <rPh sb="9" eb="10">
      <t>ミナミ</t>
    </rPh>
    <phoneticPr fontId="19"/>
  </si>
  <si>
    <t>ミッドタウンクリニック名駅</t>
    <rPh sb="11" eb="13">
      <t>メイエキ</t>
    </rPh>
    <phoneticPr fontId="19"/>
  </si>
  <si>
    <t>名古屋市中村区名駅1-1-1</t>
    <rPh sb="0" eb="4">
      <t>ナゴヤシ</t>
    </rPh>
    <rPh sb="4" eb="7">
      <t>ナカムラク</t>
    </rPh>
    <rPh sb="7" eb="9">
      <t>メイエキ</t>
    </rPh>
    <phoneticPr fontId="19"/>
  </si>
  <si>
    <t>　ＪＰタワー名古屋5Ｆ</t>
    <rPh sb="6" eb="9">
      <t>ナゴヤ</t>
    </rPh>
    <phoneticPr fontId="19"/>
  </si>
  <si>
    <t>名古屋市中区栄5-27-3</t>
    <rPh sb="0" eb="4">
      <t>ナゴヤシ</t>
    </rPh>
    <rPh sb="4" eb="6">
      <t>ナカク</t>
    </rPh>
    <rPh sb="6" eb="7">
      <t>サカエ</t>
    </rPh>
    <phoneticPr fontId="19"/>
  </si>
  <si>
    <t>名古屋市中区栄2-10-19</t>
    <rPh sb="0" eb="4">
      <t>ナゴヤシ</t>
    </rPh>
    <rPh sb="4" eb="6">
      <t>ナカク</t>
    </rPh>
    <rPh sb="6" eb="7">
      <t>サカエ</t>
    </rPh>
    <phoneticPr fontId="19"/>
  </si>
  <si>
    <t>名古屋健診クリニック</t>
    <rPh sb="0" eb="3">
      <t>ナゴヤ</t>
    </rPh>
    <rPh sb="3" eb="5">
      <t>ケンシン</t>
    </rPh>
    <phoneticPr fontId="19"/>
  </si>
  <si>
    <t>　名古屋商工会議所ビル11F</t>
    <rPh sb="1" eb="4">
      <t>ナゴヤ</t>
    </rPh>
    <rPh sb="4" eb="6">
      <t>ショウコウ</t>
    </rPh>
    <rPh sb="6" eb="9">
      <t>カイギショ</t>
    </rPh>
    <phoneticPr fontId="19"/>
  </si>
  <si>
    <t>春日井市廻間町字大洞681-47</t>
    <rPh sb="0" eb="4">
      <t>カスガイシ</t>
    </rPh>
    <rPh sb="4" eb="5">
      <t>カイ</t>
    </rPh>
    <rPh sb="5" eb="6">
      <t>マ</t>
    </rPh>
    <rPh sb="6" eb="7">
      <t>マチ</t>
    </rPh>
    <rPh sb="7" eb="8">
      <t>アザ</t>
    </rPh>
    <rPh sb="8" eb="9">
      <t>オオ</t>
    </rPh>
    <rPh sb="9" eb="10">
      <t>ホラ</t>
    </rPh>
    <phoneticPr fontId="19"/>
  </si>
  <si>
    <t>滋　　賀</t>
    <rPh sb="0" eb="1">
      <t>シゲル</t>
    </rPh>
    <rPh sb="3" eb="4">
      <t>ガ</t>
    </rPh>
    <phoneticPr fontId="19"/>
  </si>
  <si>
    <t>琵琶湖大橋病院</t>
    <rPh sb="0" eb="3">
      <t>ビワコ</t>
    </rPh>
    <rPh sb="3" eb="5">
      <t>オオハシ</t>
    </rPh>
    <rPh sb="5" eb="7">
      <t>ビョウイン</t>
    </rPh>
    <phoneticPr fontId="19"/>
  </si>
  <si>
    <t>大津市真野5-1-29</t>
    <rPh sb="0" eb="3">
      <t>オオツシ</t>
    </rPh>
    <rPh sb="3" eb="5">
      <t>マノ</t>
    </rPh>
    <phoneticPr fontId="19"/>
  </si>
  <si>
    <t>大津赤十字病院</t>
    <rPh sb="0" eb="2">
      <t>オオツ</t>
    </rPh>
    <rPh sb="2" eb="5">
      <t>セキジュウジ</t>
    </rPh>
    <rPh sb="5" eb="7">
      <t>ビョウイン</t>
    </rPh>
    <phoneticPr fontId="19"/>
  </si>
  <si>
    <t>大津市長等1-1-35</t>
    <rPh sb="0" eb="3">
      <t>オオツシ</t>
    </rPh>
    <rPh sb="3" eb="4">
      <t>チョウ</t>
    </rPh>
    <rPh sb="4" eb="5">
      <t>トウ</t>
    </rPh>
    <phoneticPr fontId="19"/>
  </si>
  <si>
    <t>大津市民病院</t>
    <rPh sb="0" eb="4">
      <t>オオツシミン</t>
    </rPh>
    <rPh sb="4" eb="6">
      <t>ビョウイン</t>
    </rPh>
    <phoneticPr fontId="19"/>
  </si>
  <si>
    <t>大津市本宮2-9-9</t>
    <rPh sb="0" eb="3">
      <t>オオツシ</t>
    </rPh>
    <rPh sb="3" eb="5">
      <t>ホングウ</t>
    </rPh>
    <phoneticPr fontId="19"/>
  </si>
  <si>
    <t>滋賀病院</t>
    <rPh sb="0" eb="2">
      <t>シガ</t>
    </rPh>
    <rPh sb="2" eb="4">
      <t>ビョウイン</t>
    </rPh>
    <phoneticPr fontId="19"/>
  </si>
  <si>
    <t>大津市富士見台16-1</t>
    <rPh sb="0" eb="3">
      <t>オオツシ</t>
    </rPh>
    <rPh sb="3" eb="7">
      <t>フジミダイ</t>
    </rPh>
    <phoneticPr fontId="19"/>
  </si>
  <si>
    <t>公立甲賀病院</t>
    <rPh sb="0" eb="2">
      <t>コウリツ</t>
    </rPh>
    <rPh sb="2" eb="4">
      <t>コウガ</t>
    </rPh>
    <rPh sb="4" eb="6">
      <t>ビョウイン</t>
    </rPh>
    <phoneticPr fontId="19"/>
  </si>
  <si>
    <t>甲賀市水口町松尾1256</t>
    <rPh sb="0" eb="2">
      <t>コウガ</t>
    </rPh>
    <rPh sb="2" eb="3">
      <t>シ</t>
    </rPh>
    <rPh sb="3" eb="5">
      <t>ミズグチ</t>
    </rPh>
    <rPh sb="5" eb="6">
      <t>チョウ</t>
    </rPh>
    <rPh sb="6" eb="8">
      <t>マツオ</t>
    </rPh>
    <phoneticPr fontId="19"/>
  </si>
  <si>
    <t>野洲病院</t>
    <rPh sb="0" eb="2">
      <t>ヤス</t>
    </rPh>
    <rPh sb="2" eb="4">
      <t>ビョウイン</t>
    </rPh>
    <phoneticPr fontId="19"/>
  </si>
  <si>
    <t>野洲市小篠原1094</t>
    <rPh sb="0" eb="3">
      <t>ヤスシ</t>
    </rPh>
    <rPh sb="3" eb="4">
      <t>コ</t>
    </rPh>
    <rPh sb="4" eb="6">
      <t>シノハラ</t>
    </rPh>
    <phoneticPr fontId="19"/>
  </si>
  <si>
    <t>滋賀保健研究センター</t>
    <rPh sb="0" eb="2">
      <t>シガ</t>
    </rPh>
    <rPh sb="2" eb="4">
      <t>ホケン</t>
    </rPh>
    <rPh sb="4" eb="6">
      <t>ケンキュウ</t>
    </rPh>
    <phoneticPr fontId="19"/>
  </si>
  <si>
    <t>野洲市永原上町664</t>
    <rPh sb="0" eb="3">
      <t>ヤスシ</t>
    </rPh>
    <rPh sb="3" eb="5">
      <t>ナガハラ</t>
    </rPh>
    <rPh sb="5" eb="6">
      <t>ウエ</t>
    </rPh>
    <rPh sb="6" eb="7">
      <t>マチ</t>
    </rPh>
    <phoneticPr fontId="19"/>
  </si>
  <si>
    <t>ヴォーリズ記念病院</t>
    <rPh sb="5" eb="7">
      <t>キネン</t>
    </rPh>
    <rPh sb="7" eb="9">
      <t>ビョウイン</t>
    </rPh>
    <phoneticPr fontId="19"/>
  </si>
  <si>
    <t>東近江敬愛病院</t>
    <rPh sb="0" eb="1">
      <t>ヒガシ</t>
    </rPh>
    <rPh sb="1" eb="3">
      <t>オウミ</t>
    </rPh>
    <rPh sb="3" eb="5">
      <t>ケイアイ</t>
    </rPh>
    <rPh sb="5" eb="7">
      <t>ビョウイン</t>
    </rPh>
    <phoneticPr fontId="19"/>
  </si>
  <si>
    <t>東近江市八日市東本町8-16</t>
    <rPh sb="0" eb="1">
      <t>ヒガシ</t>
    </rPh>
    <rPh sb="1" eb="3">
      <t>オウミ</t>
    </rPh>
    <rPh sb="3" eb="4">
      <t>シ</t>
    </rPh>
    <rPh sb="4" eb="7">
      <t>ヨウカイチ</t>
    </rPh>
    <rPh sb="7" eb="10">
      <t>ヒガシホンマチ</t>
    </rPh>
    <phoneticPr fontId="19"/>
  </si>
  <si>
    <t>友仁山崎病院</t>
    <rPh sb="0" eb="1">
      <t>トモ</t>
    </rPh>
    <rPh sb="1" eb="2">
      <t>ジン</t>
    </rPh>
    <rPh sb="2" eb="4">
      <t>ヤマザキ</t>
    </rPh>
    <rPh sb="4" eb="6">
      <t>ビョウイン</t>
    </rPh>
    <phoneticPr fontId="19"/>
  </si>
  <si>
    <t>彦根市竹ヶ鼻町80</t>
    <rPh sb="0" eb="3">
      <t>ヒコネシ</t>
    </rPh>
    <rPh sb="3" eb="7">
      <t>タケガハナチョウ</t>
    </rPh>
    <phoneticPr fontId="19"/>
  </si>
  <si>
    <t>長浜赤十字病院</t>
    <rPh sb="0" eb="2">
      <t>ナガハマ</t>
    </rPh>
    <rPh sb="2" eb="5">
      <t>セキジュウジ</t>
    </rPh>
    <rPh sb="5" eb="7">
      <t>ビョウイン</t>
    </rPh>
    <phoneticPr fontId="19"/>
  </si>
  <si>
    <t>長浜市宮前町14-7</t>
    <rPh sb="0" eb="3">
      <t>ナガハマシ</t>
    </rPh>
    <rPh sb="3" eb="6">
      <t>ミヤマエチョウ</t>
    </rPh>
    <phoneticPr fontId="19"/>
  </si>
  <si>
    <t>彦根市駅東町15-1</t>
    <rPh sb="0" eb="3">
      <t>ヒコネシ</t>
    </rPh>
    <rPh sb="3" eb="4">
      <t>エキ</t>
    </rPh>
    <rPh sb="4" eb="5">
      <t>ヒガシ</t>
    </rPh>
    <rPh sb="5" eb="6">
      <t>マチ</t>
    </rPh>
    <phoneticPr fontId="19"/>
  </si>
  <si>
    <t>ひこね健診クリニック</t>
    <rPh sb="3" eb="5">
      <t>ケンシン</t>
    </rPh>
    <phoneticPr fontId="19"/>
  </si>
  <si>
    <t>　近江鉄道ビル2F</t>
    <rPh sb="1" eb="3">
      <t>オウミ</t>
    </rPh>
    <rPh sb="3" eb="5">
      <t>テツドウ</t>
    </rPh>
    <phoneticPr fontId="19"/>
  </si>
  <si>
    <t>栗東市小野501-1</t>
    <rPh sb="0" eb="3">
      <t>リットウシ</t>
    </rPh>
    <rPh sb="3" eb="5">
      <t>オノ</t>
    </rPh>
    <phoneticPr fontId="19"/>
  </si>
  <si>
    <t>栗東健診クリニック</t>
    <rPh sb="0" eb="2">
      <t>リットウ</t>
    </rPh>
    <rPh sb="2" eb="4">
      <t>ケンシン</t>
    </rPh>
    <phoneticPr fontId="19"/>
  </si>
  <si>
    <t>京　都</t>
    <rPh sb="0" eb="1">
      <t>キョウ</t>
    </rPh>
    <rPh sb="2" eb="3">
      <t>ト</t>
    </rPh>
    <phoneticPr fontId="19"/>
  </si>
  <si>
    <t>京都市東山区本町15-749</t>
    <rPh sb="0" eb="3">
      <t>キョウトシ</t>
    </rPh>
    <rPh sb="3" eb="5">
      <t>ヒガシヤマ</t>
    </rPh>
    <rPh sb="5" eb="6">
      <t>ク</t>
    </rPh>
    <rPh sb="6" eb="8">
      <t>ホンマチ</t>
    </rPh>
    <phoneticPr fontId="18"/>
  </si>
  <si>
    <t>選択</t>
    <rPh sb="0" eb="2">
      <t>センタク</t>
    </rPh>
    <phoneticPr fontId="19"/>
  </si>
  <si>
    <t>堀川病院</t>
    <rPh sb="0" eb="2">
      <t>ホリカワ</t>
    </rPh>
    <rPh sb="2" eb="4">
      <t>ビョウイン</t>
    </rPh>
    <phoneticPr fontId="19"/>
  </si>
  <si>
    <t>京都市上京区堀川通今出川上る</t>
    <rPh sb="0" eb="3">
      <t>キョウトシ</t>
    </rPh>
    <rPh sb="3" eb="6">
      <t>カミギョウク</t>
    </rPh>
    <rPh sb="6" eb="8">
      <t>ホリカワ</t>
    </rPh>
    <rPh sb="8" eb="9">
      <t>ドオリ</t>
    </rPh>
    <rPh sb="9" eb="12">
      <t>イマデガワ</t>
    </rPh>
    <rPh sb="12" eb="13">
      <t>ア</t>
    </rPh>
    <phoneticPr fontId="19"/>
  </si>
  <si>
    <t>北船橋町865</t>
    <rPh sb="0" eb="1">
      <t>キタ</t>
    </rPh>
    <rPh sb="1" eb="4">
      <t>フナバシチョウ</t>
    </rPh>
    <phoneticPr fontId="19"/>
  </si>
  <si>
    <t>京都市中京区西ノ京北壼井町67</t>
    <rPh sb="0" eb="3">
      <t>キョウトシ</t>
    </rPh>
    <rPh sb="3" eb="6">
      <t>ナカギョウク</t>
    </rPh>
    <rPh sb="6" eb="9">
      <t>ニシノキョウ</t>
    </rPh>
    <rPh sb="9" eb="10">
      <t>キタ</t>
    </rPh>
    <rPh sb="10" eb="11">
      <t>壼</t>
    </rPh>
    <rPh sb="11" eb="12">
      <t>ツボイ</t>
    </rPh>
    <rPh sb="12" eb="13">
      <t>マチ</t>
    </rPh>
    <phoneticPr fontId="18"/>
  </si>
  <si>
    <t>京都市中京区西ノ京下会町11</t>
    <rPh sb="0" eb="3">
      <t>キョウトシ</t>
    </rPh>
    <rPh sb="3" eb="6">
      <t>ナカギョウク</t>
    </rPh>
    <rPh sb="6" eb="7">
      <t>ニシ</t>
    </rPh>
    <rPh sb="8" eb="9">
      <t>キョウ</t>
    </rPh>
    <rPh sb="9" eb="10">
      <t>シタ</t>
    </rPh>
    <rPh sb="10" eb="11">
      <t>ア</t>
    </rPh>
    <rPh sb="11" eb="12">
      <t>マチ</t>
    </rPh>
    <phoneticPr fontId="19"/>
  </si>
  <si>
    <t>京都市中京区丸太町通御前東</t>
    <rPh sb="0" eb="3">
      <t>キョウトシ</t>
    </rPh>
    <rPh sb="3" eb="6">
      <t>ナカギョウク</t>
    </rPh>
    <rPh sb="6" eb="9">
      <t>マルタマチ</t>
    </rPh>
    <rPh sb="9" eb="10">
      <t>トオリ</t>
    </rPh>
    <rPh sb="10" eb="11">
      <t>ミサキ</t>
    </rPh>
    <rPh sb="11" eb="12">
      <t>マエ</t>
    </rPh>
    <rPh sb="12" eb="13">
      <t>ヒガシ</t>
    </rPh>
    <phoneticPr fontId="18"/>
  </si>
  <si>
    <t>京都市中京区烏丸通錦小路上ﾙ</t>
    <rPh sb="0" eb="3">
      <t>キョウトシ</t>
    </rPh>
    <rPh sb="3" eb="6">
      <t>ナカギョウク</t>
    </rPh>
    <rPh sb="6" eb="9">
      <t>カラスマドオリ</t>
    </rPh>
    <rPh sb="9" eb="10">
      <t>ニシキ</t>
    </rPh>
    <rPh sb="10" eb="12">
      <t>コウジ</t>
    </rPh>
    <rPh sb="12" eb="13">
      <t>アガ</t>
    </rPh>
    <phoneticPr fontId="19"/>
  </si>
  <si>
    <t xml:space="preserve">          手洗水町652</t>
    <rPh sb="10" eb="12">
      <t>テアライ</t>
    </rPh>
    <rPh sb="12" eb="13">
      <t>ミズ</t>
    </rPh>
    <rPh sb="13" eb="14">
      <t>マチ</t>
    </rPh>
    <phoneticPr fontId="19"/>
  </si>
  <si>
    <t>大　　阪</t>
    <rPh sb="0" eb="1">
      <t>ダイ</t>
    </rPh>
    <rPh sb="3" eb="4">
      <t>サカ</t>
    </rPh>
    <phoneticPr fontId="19"/>
  </si>
  <si>
    <t>大阪市東淀川区柴島1-7-50</t>
    <rPh sb="0" eb="3">
      <t>オオサカシ</t>
    </rPh>
    <rPh sb="3" eb="7">
      <t>ヒガシヨドガワク</t>
    </rPh>
    <rPh sb="7" eb="9">
      <t>クニジマ</t>
    </rPh>
    <phoneticPr fontId="18"/>
  </si>
  <si>
    <t>大阪市東淀川区西淡路2-15-5</t>
    <rPh sb="0" eb="2">
      <t>オオサカ</t>
    </rPh>
    <rPh sb="2" eb="3">
      <t>シ</t>
    </rPh>
    <rPh sb="3" eb="7">
      <t>ヒガシヨドガワク</t>
    </rPh>
    <rPh sb="7" eb="8">
      <t>ニシ</t>
    </rPh>
    <rPh sb="8" eb="10">
      <t>アワジ</t>
    </rPh>
    <phoneticPr fontId="19"/>
  </si>
  <si>
    <t>大阪市淀川区西中島4-4-21</t>
    <rPh sb="0" eb="3">
      <t>オオサカシ</t>
    </rPh>
    <rPh sb="3" eb="6">
      <t>ヨドガワク</t>
    </rPh>
    <rPh sb="6" eb="9">
      <t>ニシナカジマ</t>
    </rPh>
    <phoneticPr fontId="19"/>
  </si>
  <si>
    <t>大阪市淀川区西中島5-5-15</t>
    <rPh sb="0" eb="3">
      <t>オオサカシ</t>
    </rPh>
    <rPh sb="3" eb="6">
      <t>ヨドガワク</t>
    </rPh>
    <rPh sb="6" eb="9">
      <t>ニシナカジマ</t>
    </rPh>
    <phoneticPr fontId="18"/>
  </si>
  <si>
    <t>西淀病院</t>
    <rPh sb="0" eb="1">
      <t>ニシ</t>
    </rPh>
    <rPh sb="1" eb="2">
      <t>ヨド</t>
    </rPh>
    <rPh sb="2" eb="4">
      <t>ビョウイン</t>
    </rPh>
    <phoneticPr fontId="19"/>
  </si>
  <si>
    <t>大阪市西淀川区野里3-5-22</t>
    <rPh sb="0" eb="3">
      <t>オオサカシ</t>
    </rPh>
    <rPh sb="3" eb="7">
      <t>ニシヨドガワク</t>
    </rPh>
    <rPh sb="7" eb="9">
      <t>ノザト</t>
    </rPh>
    <phoneticPr fontId="19"/>
  </si>
  <si>
    <t>大阪市淀川区西中島6-1-1</t>
    <rPh sb="0" eb="2">
      <t>オオサカ</t>
    </rPh>
    <rPh sb="2" eb="3">
      <t>シ</t>
    </rPh>
    <rPh sb="3" eb="6">
      <t>ヨドガワク</t>
    </rPh>
    <rPh sb="6" eb="9">
      <t>ニシナカジマ</t>
    </rPh>
    <phoneticPr fontId="19"/>
  </si>
  <si>
    <t>新大阪健診クリニック</t>
    <rPh sb="0" eb="3">
      <t>シンオオサカ</t>
    </rPh>
    <rPh sb="3" eb="5">
      <t>ケンシン</t>
    </rPh>
    <phoneticPr fontId="19"/>
  </si>
  <si>
    <t>　新大阪プライムタワー7F</t>
    <rPh sb="1" eb="4">
      <t>シンオオサカ</t>
    </rPh>
    <phoneticPr fontId="19"/>
  </si>
  <si>
    <t>恵生会</t>
    <rPh sb="0" eb="1">
      <t>ケイ</t>
    </rPh>
    <rPh sb="1" eb="2">
      <t>セイ</t>
    </rPh>
    <rPh sb="2" eb="3">
      <t>カイ</t>
    </rPh>
    <phoneticPr fontId="18"/>
  </si>
  <si>
    <t>大阪市北区茶屋町19-19</t>
    <rPh sb="0" eb="3">
      <t>オオサカシ</t>
    </rPh>
    <rPh sb="3" eb="5">
      <t>キタク</t>
    </rPh>
    <rPh sb="5" eb="8">
      <t>チャヤマチ</t>
    </rPh>
    <phoneticPr fontId="19"/>
  </si>
  <si>
    <t>大阪市北区扇町2-4-20</t>
    <rPh sb="0" eb="3">
      <t>オオサカシ</t>
    </rPh>
    <rPh sb="3" eb="5">
      <t>キタク</t>
    </rPh>
    <rPh sb="5" eb="7">
      <t>オオギマチ</t>
    </rPh>
    <phoneticPr fontId="18"/>
  </si>
  <si>
    <t>大道会</t>
    <rPh sb="0" eb="2">
      <t>オオミチ</t>
    </rPh>
    <rPh sb="2" eb="3">
      <t>カイ</t>
    </rPh>
    <phoneticPr fontId="18"/>
  </si>
  <si>
    <t>大阪市北区天満橋1-8-50</t>
    <rPh sb="0" eb="3">
      <t>オオサカシ</t>
    </rPh>
    <rPh sb="3" eb="5">
      <t>キタク</t>
    </rPh>
    <rPh sb="5" eb="8">
      <t>テンマバシ</t>
    </rPh>
    <phoneticPr fontId="18"/>
  </si>
  <si>
    <t>帝国ホテルクリニック</t>
    <rPh sb="0" eb="2">
      <t>テイコク</t>
    </rPh>
    <phoneticPr fontId="18"/>
  </si>
  <si>
    <t>大阪市北区梅田3-3-30</t>
    <rPh sb="0" eb="3">
      <t>オオサカシ</t>
    </rPh>
    <rPh sb="3" eb="5">
      <t>キタク</t>
    </rPh>
    <rPh sb="5" eb="7">
      <t>ウメダ</t>
    </rPh>
    <phoneticPr fontId="18"/>
  </si>
  <si>
    <t>大阪中央病院</t>
    <rPh sb="0" eb="2">
      <t>オオサカ</t>
    </rPh>
    <rPh sb="2" eb="4">
      <t>チュウオウ</t>
    </rPh>
    <rPh sb="4" eb="6">
      <t>ビョウイン</t>
    </rPh>
    <phoneticPr fontId="18"/>
  </si>
  <si>
    <t>関西労働保健協会</t>
    <rPh sb="0" eb="2">
      <t>カンサイ</t>
    </rPh>
    <rPh sb="2" eb="4">
      <t>ロウドウ</t>
    </rPh>
    <rPh sb="4" eb="6">
      <t>ホケン</t>
    </rPh>
    <rPh sb="6" eb="8">
      <t>キョウカイ</t>
    </rPh>
    <phoneticPr fontId="18"/>
  </si>
  <si>
    <t>アクティ健診センター</t>
    <rPh sb="4" eb="6">
      <t>ケンシン</t>
    </rPh>
    <phoneticPr fontId="19"/>
  </si>
  <si>
    <t>ラッフルズメディカル大阪クリニック</t>
    <rPh sb="10" eb="12">
      <t>オオサカ</t>
    </rPh>
    <phoneticPr fontId="19"/>
  </si>
  <si>
    <t>大阪市北区梅田2-5-25</t>
    <rPh sb="0" eb="2">
      <t>オオサカ</t>
    </rPh>
    <rPh sb="2" eb="3">
      <t>シ</t>
    </rPh>
    <rPh sb="3" eb="5">
      <t>キタク</t>
    </rPh>
    <rPh sb="5" eb="7">
      <t>ウメダ</t>
    </rPh>
    <phoneticPr fontId="19"/>
  </si>
  <si>
    <t>　ハービスPLAZA 4階</t>
    <rPh sb="12" eb="13">
      <t>カイ</t>
    </rPh>
    <phoneticPr fontId="19"/>
  </si>
  <si>
    <t>寺元記念</t>
    <rPh sb="0" eb="2">
      <t>テラモト</t>
    </rPh>
    <rPh sb="2" eb="4">
      <t>キネン</t>
    </rPh>
    <phoneticPr fontId="19"/>
  </si>
  <si>
    <t>西天満クリニック</t>
    <rPh sb="0" eb="1">
      <t>ニシ</t>
    </rPh>
    <rPh sb="1" eb="3">
      <t>テンマ</t>
    </rPh>
    <phoneticPr fontId="19"/>
  </si>
  <si>
    <t>聖授会</t>
    <rPh sb="0" eb="1">
      <t>セイ</t>
    </rPh>
    <rPh sb="1" eb="2">
      <t>ジュ</t>
    </rPh>
    <rPh sb="2" eb="3">
      <t>カイ</t>
    </rPh>
    <phoneticPr fontId="19"/>
  </si>
  <si>
    <t>大阪市北区中之島2-3-18</t>
    <rPh sb="0" eb="3">
      <t>オオサカシ</t>
    </rPh>
    <rPh sb="3" eb="5">
      <t>キタク</t>
    </rPh>
    <rPh sb="5" eb="8">
      <t>ナカノシマ</t>
    </rPh>
    <phoneticPr fontId="19"/>
  </si>
  <si>
    <t>　中之島ﾌｪｽﾃｨﾊﾞﾙﾀﾜｰ15階</t>
    <rPh sb="1" eb="4">
      <t>ナカノシマ</t>
    </rPh>
    <rPh sb="17" eb="18">
      <t>カイ</t>
    </rPh>
    <phoneticPr fontId="19"/>
  </si>
  <si>
    <t>住友病院</t>
    <rPh sb="0" eb="2">
      <t>スミトモ</t>
    </rPh>
    <rPh sb="2" eb="4">
      <t>ビョウイン</t>
    </rPh>
    <phoneticPr fontId="19"/>
  </si>
  <si>
    <t>大阪市北区中之島5-3-20</t>
    <rPh sb="0" eb="2">
      <t>オオサカ</t>
    </rPh>
    <rPh sb="2" eb="3">
      <t>シ</t>
    </rPh>
    <rPh sb="3" eb="5">
      <t>キタク</t>
    </rPh>
    <rPh sb="5" eb="8">
      <t>ナカノシマ</t>
    </rPh>
    <phoneticPr fontId="19"/>
  </si>
  <si>
    <t>大阪市福島区福島2-1-2</t>
    <rPh sb="0" eb="3">
      <t>オオサカシ</t>
    </rPh>
    <rPh sb="3" eb="6">
      <t>フクシマク</t>
    </rPh>
    <rPh sb="6" eb="8">
      <t>フクシマ</t>
    </rPh>
    <phoneticPr fontId="19"/>
  </si>
  <si>
    <t>関西医科大学天満橋総合クリニック</t>
    <rPh sb="0" eb="2">
      <t>カンサイ</t>
    </rPh>
    <rPh sb="2" eb="4">
      <t>イカ</t>
    </rPh>
    <rPh sb="4" eb="6">
      <t>ダイガク</t>
    </rPh>
    <rPh sb="6" eb="9">
      <t>テンマバシ</t>
    </rPh>
    <rPh sb="9" eb="11">
      <t>ソウゴウ</t>
    </rPh>
    <phoneticPr fontId="19"/>
  </si>
  <si>
    <t xml:space="preserve">大阪市中央区大手前1-7-31 </t>
    <rPh sb="0" eb="3">
      <t>オオサカシ</t>
    </rPh>
    <rPh sb="3" eb="6">
      <t>チュウオウク</t>
    </rPh>
    <rPh sb="6" eb="9">
      <t>オオテマエ</t>
    </rPh>
    <phoneticPr fontId="18"/>
  </si>
  <si>
    <t>大阪府結核予防会</t>
    <rPh sb="0" eb="2">
      <t>オオサカ</t>
    </rPh>
    <rPh sb="2" eb="3">
      <t>フ</t>
    </rPh>
    <rPh sb="3" eb="5">
      <t>ケッカク</t>
    </rPh>
    <rPh sb="5" eb="7">
      <t>ヨボウ</t>
    </rPh>
    <rPh sb="7" eb="8">
      <t>カイ</t>
    </rPh>
    <phoneticPr fontId="19"/>
  </si>
  <si>
    <t>大阪市中央区道修町4-6-5</t>
    <rPh sb="0" eb="3">
      <t>オオサカシ</t>
    </rPh>
    <rPh sb="3" eb="6">
      <t>チュウオウク</t>
    </rPh>
    <rPh sb="6" eb="8">
      <t>ドショウ</t>
    </rPh>
    <rPh sb="8" eb="9">
      <t>マチ</t>
    </rPh>
    <phoneticPr fontId="18"/>
  </si>
  <si>
    <t>大阪総合健診センター</t>
    <rPh sb="0" eb="2">
      <t>オオサカ</t>
    </rPh>
    <rPh sb="2" eb="4">
      <t>ソウゴウ</t>
    </rPh>
    <rPh sb="4" eb="6">
      <t>ケンシン</t>
    </rPh>
    <phoneticPr fontId="19"/>
  </si>
  <si>
    <t>医親会</t>
    <rPh sb="0" eb="1">
      <t>イ</t>
    </rPh>
    <rPh sb="1" eb="2">
      <t>シン</t>
    </rPh>
    <rPh sb="2" eb="3">
      <t>カイ</t>
    </rPh>
    <phoneticPr fontId="19"/>
  </si>
  <si>
    <t>大阪市中央区城見2-2-53</t>
    <rPh sb="0" eb="3">
      <t>オオサカシ</t>
    </rPh>
    <rPh sb="3" eb="6">
      <t>チュウオウク</t>
    </rPh>
    <rPh sb="6" eb="8">
      <t>シロミ</t>
    </rPh>
    <phoneticPr fontId="18"/>
  </si>
  <si>
    <t>城見会</t>
    <rPh sb="0" eb="2">
      <t>シロミ</t>
    </rPh>
    <rPh sb="2" eb="3">
      <t>カイ</t>
    </rPh>
    <phoneticPr fontId="18"/>
  </si>
  <si>
    <t>大阪市中央区城見1-4-1</t>
    <rPh sb="0" eb="3">
      <t>オオサカシ</t>
    </rPh>
    <rPh sb="3" eb="6">
      <t>チュウオウク</t>
    </rPh>
    <rPh sb="6" eb="8">
      <t>シロミ</t>
    </rPh>
    <phoneticPr fontId="18"/>
  </si>
  <si>
    <t>　ホテルニューオータニ大阪4F</t>
    <rPh sb="11" eb="13">
      <t>オオサカ</t>
    </rPh>
    <phoneticPr fontId="18"/>
  </si>
  <si>
    <t>大阪市中央区難波2-2-3</t>
    <rPh sb="0" eb="3">
      <t>オオサカシ</t>
    </rPh>
    <rPh sb="3" eb="6">
      <t>チュウオウク</t>
    </rPh>
    <rPh sb="6" eb="8">
      <t>ナンバ</t>
    </rPh>
    <phoneticPr fontId="18"/>
  </si>
  <si>
    <t>大阪なんばクリニック</t>
    <rPh sb="0" eb="2">
      <t>オオサカ</t>
    </rPh>
    <phoneticPr fontId="19"/>
  </si>
  <si>
    <t>大阪市中央区難波5-1-60</t>
    <rPh sb="0" eb="2">
      <t>オオサカ</t>
    </rPh>
    <rPh sb="2" eb="3">
      <t>シ</t>
    </rPh>
    <rPh sb="3" eb="6">
      <t>チュウオウク</t>
    </rPh>
    <rPh sb="6" eb="8">
      <t>ナンバ</t>
    </rPh>
    <phoneticPr fontId="19"/>
  </si>
  <si>
    <t>淀屋橋健診プラザ</t>
    <rPh sb="0" eb="3">
      <t>ヨドヤバシ</t>
    </rPh>
    <rPh sb="3" eb="5">
      <t>ケンシン</t>
    </rPh>
    <phoneticPr fontId="19"/>
  </si>
  <si>
    <t>大阪市中央区伏見町4-4-1</t>
    <rPh sb="0" eb="2">
      <t>オオサカ</t>
    </rPh>
    <rPh sb="2" eb="3">
      <t>シ</t>
    </rPh>
    <rPh sb="3" eb="6">
      <t>チュウオウク</t>
    </rPh>
    <rPh sb="6" eb="9">
      <t>フシミマチ</t>
    </rPh>
    <phoneticPr fontId="19"/>
  </si>
  <si>
    <t>胸部CT</t>
    <rPh sb="0" eb="2">
      <t>キョウブ</t>
    </rPh>
    <phoneticPr fontId="19"/>
  </si>
  <si>
    <t>(40歳以上)</t>
    <rPh sb="3" eb="4">
      <t>サイ</t>
    </rPh>
    <rPh sb="4" eb="6">
      <t>イジョウ</t>
    </rPh>
    <phoneticPr fontId="19"/>
  </si>
  <si>
    <t xml:space="preserve">大阪市中央区北浜2-3-9 </t>
    <rPh sb="0" eb="3">
      <t>オオサカシ</t>
    </rPh>
    <rPh sb="3" eb="6">
      <t>チュウオウク</t>
    </rPh>
    <rPh sb="6" eb="8">
      <t>キタハマ</t>
    </rPh>
    <phoneticPr fontId="18"/>
  </si>
  <si>
    <t>大阪市中央区南船場3-5-11</t>
    <rPh sb="0" eb="3">
      <t>オオサカシ</t>
    </rPh>
    <rPh sb="3" eb="6">
      <t>チュウオウク</t>
    </rPh>
    <rPh sb="6" eb="7">
      <t>ミナミ</t>
    </rPh>
    <rPh sb="7" eb="9">
      <t>センバ</t>
    </rPh>
    <phoneticPr fontId="18"/>
  </si>
  <si>
    <t>大阪がん循環器病予防センター</t>
    <rPh sb="0" eb="2">
      <t>オオサカ</t>
    </rPh>
    <rPh sb="4" eb="7">
      <t>ジュンカンキ</t>
    </rPh>
    <rPh sb="7" eb="8">
      <t>ビョウ</t>
    </rPh>
    <rPh sb="8" eb="10">
      <t>ヨボウ</t>
    </rPh>
    <phoneticPr fontId="19"/>
  </si>
  <si>
    <t>大阪市城東区森之宮1-6-107</t>
    <rPh sb="0" eb="2">
      <t>オオサカ</t>
    </rPh>
    <rPh sb="2" eb="3">
      <t>シ</t>
    </rPh>
    <rPh sb="3" eb="6">
      <t>ジョウトウク</t>
    </rPh>
    <rPh sb="6" eb="9">
      <t>モリノミヤ</t>
    </rPh>
    <phoneticPr fontId="19"/>
  </si>
  <si>
    <t xml:space="preserve">大阪市港区弁天1-2  </t>
    <rPh sb="0" eb="3">
      <t>オオサカシ</t>
    </rPh>
    <rPh sb="3" eb="5">
      <t>ミナトク</t>
    </rPh>
    <rPh sb="5" eb="7">
      <t>ベンテン</t>
    </rPh>
    <phoneticPr fontId="18"/>
  </si>
  <si>
    <t>大阪市浪速区湊町1-4-1</t>
    <rPh sb="0" eb="3">
      <t>オオサカシ</t>
    </rPh>
    <rPh sb="3" eb="6">
      <t>ナニワク</t>
    </rPh>
    <rPh sb="6" eb="8">
      <t>ミナトマチ</t>
    </rPh>
    <phoneticPr fontId="19"/>
  </si>
  <si>
    <t>ＯＣＡＴ予防医療センター</t>
    <rPh sb="4" eb="6">
      <t>ヨボウ</t>
    </rPh>
    <rPh sb="6" eb="8">
      <t>イリョウ</t>
    </rPh>
    <phoneticPr fontId="19"/>
  </si>
  <si>
    <t>大阪市浪速区元町2-3-19</t>
    <rPh sb="0" eb="3">
      <t>オオサカシ</t>
    </rPh>
    <rPh sb="3" eb="6">
      <t>ナニワク</t>
    </rPh>
    <rPh sb="6" eb="8">
      <t>モトマチ</t>
    </rPh>
    <phoneticPr fontId="19"/>
  </si>
  <si>
    <t>大阪市浪速区難波中1-10-4</t>
    <rPh sb="0" eb="2">
      <t>オオサカ</t>
    </rPh>
    <rPh sb="2" eb="3">
      <t>シ</t>
    </rPh>
    <rPh sb="3" eb="6">
      <t>ナニワク</t>
    </rPh>
    <rPh sb="6" eb="9">
      <t>ナンバナカ</t>
    </rPh>
    <phoneticPr fontId="19"/>
  </si>
  <si>
    <t>なんば健診クリニック</t>
    <rPh sb="3" eb="5">
      <t>ケンシン</t>
    </rPh>
    <phoneticPr fontId="19"/>
  </si>
  <si>
    <t>和田病院</t>
    <rPh sb="0" eb="2">
      <t>ワダ</t>
    </rPh>
    <rPh sb="2" eb="4">
      <t>ビョウイン</t>
    </rPh>
    <phoneticPr fontId="19"/>
  </si>
  <si>
    <t>大阪市鶴見区横堤3-10-18</t>
    <rPh sb="0" eb="2">
      <t>オオサカ</t>
    </rPh>
    <rPh sb="2" eb="3">
      <t>シ</t>
    </rPh>
    <rPh sb="3" eb="6">
      <t>ツルミク</t>
    </rPh>
    <rPh sb="6" eb="8">
      <t>ヨコヅツミ</t>
    </rPh>
    <phoneticPr fontId="19"/>
  </si>
  <si>
    <t>大阪市阿倍野区松崎町1-2-22</t>
    <rPh sb="0" eb="3">
      <t>オオサカシ</t>
    </rPh>
    <rPh sb="3" eb="7">
      <t>アベノク</t>
    </rPh>
    <rPh sb="7" eb="9">
      <t>マツザキ</t>
    </rPh>
    <rPh sb="9" eb="10">
      <t>マチ</t>
    </rPh>
    <phoneticPr fontId="18"/>
  </si>
  <si>
    <t>大阪市阿倍野区阿倍野筋1-1-43</t>
    <rPh sb="0" eb="2">
      <t>オオサカ</t>
    </rPh>
    <rPh sb="2" eb="3">
      <t>シ</t>
    </rPh>
    <rPh sb="3" eb="7">
      <t>アベノク</t>
    </rPh>
    <rPh sb="7" eb="11">
      <t>アベノスジ</t>
    </rPh>
    <phoneticPr fontId="19"/>
  </si>
  <si>
    <t>先端予防医療部附属クリニック</t>
    <rPh sb="0" eb="2">
      <t>センタン</t>
    </rPh>
    <rPh sb="2" eb="4">
      <t>ヨボウ</t>
    </rPh>
    <rPh sb="4" eb="6">
      <t>イリョウ</t>
    </rPh>
    <rPh sb="6" eb="7">
      <t>ブ</t>
    </rPh>
    <rPh sb="7" eb="9">
      <t>フゾク</t>
    </rPh>
    <phoneticPr fontId="19"/>
  </si>
  <si>
    <t>　あべのハルカス21階</t>
    <rPh sb="10" eb="11">
      <t>カイ</t>
    </rPh>
    <phoneticPr fontId="19"/>
  </si>
  <si>
    <t>聖授会　</t>
    <rPh sb="0" eb="1">
      <t>セイ</t>
    </rPh>
    <rPh sb="1" eb="2">
      <t>ジュ</t>
    </rPh>
    <rPh sb="2" eb="3">
      <t>カイ</t>
    </rPh>
    <phoneticPr fontId="18"/>
  </si>
  <si>
    <t>大阪市天王寺区東高津町7-11</t>
    <rPh sb="0" eb="3">
      <t>オオサカシ</t>
    </rPh>
    <rPh sb="3" eb="7">
      <t>テンノウジク</t>
    </rPh>
    <rPh sb="7" eb="8">
      <t>ヒガシ</t>
    </rPh>
    <rPh sb="8" eb="10">
      <t>タカツ</t>
    </rPh>
    <rPh sb="10" eb="11">
      <t>マチ</t>
    </rPh>
    <phoneticPr fontId="18"/>
  </si>
  <si>
    <t>総合健診センター</t>
    <rPh sb="0" eb="2">
      <t>ソウゴウ</t>
    </rPh>
    <rPh sb="2" eb="3">
      <t>ケン</t>
    </rPh>
    <rPh sb="3" eb="4">
      <t>シン</t>
    </rPh>
    <phoneticPr fontId="18"/>
  </si>
  <si>
    <t>大阪市天王寺区堂ヶ芝2-10-2</t>
    <rPh sb="0" eb="3">
      <t>オオサカシ</t>
    </rPh>
    <rPh sb="3" eb="7">
      <t>テンノウジク</t>
    </rPh>
    <rPh sb="7" eb="8">
      <t>ドウ</t>
    </rPh>
    <rPh sb="9" eb="10">
      <t>シバ</t>
    </rPh>
    <phoneticPr fontId="18"/>
  </si>
  <si>
    <t>大阪市天王寺区石ヶ辻町15-15</t>
    <rPh sb="0" eb="3">
      <t>オオサカシ</t>
    </rPh>
    <rPh sb="3" eb="7">
      <t>テンノウジク</t>
    </rPh>
    <rPh sb="7" eb="11">
      <t>イシガツジチョウ</t>
    </rPh>
    <phoneticPr fontId="19"/>
  </si>
  <si>
    <t>日帰り</t>
    <rPh sb="0" eb="2">
      <t>ヒガエ</t>
    </rPh>
    <phoneticPr fontId="19"/>
  </si>
  <si>
    <t>大阪市西成区南津守7-14-32</t>
    <rPh sb="0" eb="3">
      <t>オオサカシ</t>
    </rPh>
    <rPh sb="3" eb="6">
      <t>ニシナリク</t>
    </rPh>
    <rPh sb="6" eb="9">
      <t>ミナミツモリ</t>
    </rPh>
    <phoneticPr fontId="18"/>
  </si>
  <si>
    <t>箕面市粟生間谷西6-14-1</t>
    <rPh sb="0" eb="3">
      <t>ミノオシ</t>
    </rPh>
    <rPh sb="3" eb="5">
      <t>アオ</t>
    </rPh>
    <rPh sb="5" eb="6">
      <t>マ</t>
    </rPh>
    <rPh sb="6" eb="7">
      <t>タニ</t>
    </rPh>
    <rPh sb="7" eb="8">
      <t>ニシ</t>
    </rPh>
    <phoneticPr fontId="18"/>
  </si>
  <si>
    <t>茨木市新庄町13-15</t>
    <rPh sb="0" eb="3">
      <t>イバラキシ</t>
    </rPh>
    <rPh sb="3" eb="6">
      <t>シンジョウチョウ</t>
    </rPh>
    <phoneticPr fontId="19"/>
  </si>
  <si>
    <t>吹田市垂水町3-22-5</t>
    <rPh sb="0" eb="3">
      <t>スイタシ</t>
    </rPh>
    <rPh sb="3" eb="5">
      <t>タルミ</t>
    </rPh>
    <rPh sb="5" eb="6">
      <t>マチ</t>
    </rPh>
    <phoneticPr fontId="18"/>
  </si>
  <si>
    <t>吹田市江の木町7-1</t>
    <rPh sb="0" eb="3">
      <t>スイタシ</t>
    </rPh>
    <rPh sb="3" eb="4">
      <t>エ</t>
    </rPh>
    <rPh sb="5" eb="6">
      <t>キ</t>
    </rPh>
    <rPh sb="6" eb="7">
      <t>マチ</t>
    </rPh>
    <phoneticPr fontId="18"/>
  </si>
  <si>
    <t>健都健康管理センター</t>
    <rPh sb="0" eb="1">
      <t>ケン</t>
    </rPh>
    <rPh sb="1" eb="2">
      <t>ト</t>
    </rPh>
    <rPh sb="2" eb="4">
      <t>ケンコウ</t>
    </rPh>
    <rPh sb="4" eb="6">
      <t>カンリ</t>
    </rPh>
    <phoneticPr fontId="19"/>
  </si>
  <si>
    <t>吹田市岸部新町5-45</t>
    <rPh sb="0" eb="3">
      <t>スイタシ</t>
    </rPh>
    <rPh sb="3" eb="5">
      <t>キシベ</t>
    </rPh>
    <rPh sb="5" eb="7">
      <t>シンマチ</t>
    </rPh>
    <phoneticPr fontId="18"/>
  </si>
  <si>
    <t>大阪健康倶楽部・小谷診療所</t>
    <rPh sb="0" eb="2">
      <t>オオサカ</t>
    </rPh>
    <rPh sb="2" eb="4">
      <t>ケンコウ</t>
    </rPh>
    <rPh sb="4" eb="7">
      <t>クラブ</t>
    </rPh>
    <rPh sb="8" eb="10">
      <t>コタニ</t>
    </rPh>
    <rPh sb="10" eb="12">
      <t>シンリョウ</t>
    </rPh>
    <rPh sb="12" eb="13">
      <t>ショ</t>
    </rPh>
    <phoneticPr fontId="19"/>
  </si>
  <si>
    <t>吹田市江坂町4-10-1</t>
    <rPh sb="0" eb="3">
      <t>スイタシ</t>
    </rPh>
    <rPh sb="3" eb="5">
      <t>エサカ</t>
    </rPh>
    <rPh sb="5" eb="6">
      <t>マチ</t>
    </rPh>
    <phoneticPr fontId="18"/>
  </si>
  <si>
    <t>一翠会千里中央健診センター</t>
    <rPh sb="0" eb="1">
      <t>イチ</t>
    </rPh>
    <rPh sb="1" eb="2">
      <t>スイ</t>
    </rPh>
    <rPh sb="2" eb="3">
      <t>カイ</t>
    </rPh>
    <rPh sb="3" eb="7">
      <t>センリチュウオウ</t>
    </rPh>
    <rPh sb="7" eb="9">
      <t>ケンシン</t>
    </rPh>
    <phoneticPr fontId="19"/>
  </si>
  <si>
    <t>豊中市新千里東町1-5-3</t>
    <rPh sb="0" eb="3">
      <t>トヨナカシ</t>
    </rPh>
    <rPh sb="3" eb="8">
      <t>シンセンリヒガシマチ</t>
    </rPh>
    <phoneticPr fontId="18"/>
  </si>
  <si>
    <t xml:space="preserve">  千里朝日阪急ビル3階</t>
    <rPh sb="2" eb="4">
      <t>センリ</t>
    </rPh>
    <rPh sb="4" eb="6">
      <t>アサヒ</t>
    </rPh>
    <rPh sb="6" eb="8">
      <t>ハンキュウ</t>
    </rPh>
    <rPh sb="11" eb="12">
      <t>カイ</t>
    </rPh>
    <phoneticPr fontId="19"/>
  </si>
  <si>
    <t>豊中市新千里東町1-4-2</t>
    <rPh sb="0" eb="3">
      <t>トヨナカシ</t>
    </rPh>
    <rPh sb="3" eb="8">
      <t>シンセンリヒガシマチ</t>
    </rPh>
    <phoneticPr fontId="19"/>
  </si>
  <si>
    <t>千里ＬＣ健診センター</t>
    <rPh sb="0" eb="2">
      <t>センリ</t>
    </rPh>
    <rPh sb="4" eb="6">
      <t>ケンシン</t>
    </rPh>
    <phoneticPr fontId="19"/>
  </si>
  <si>
    <t>豊中市岡町北1-2-4</t>
    <rPh sb="0" eb="3">
      <t>トヨナカシ</t>
    </rPh>
    <rPh sb="3" eb="6">
      <t>オカマチキタ</t>
    </rPh>
    <phoneticPr fontId="19"/>
  </si>
  <si>
    <t>寝屋川市川勝町8-2</t>
    <rPh sb="0" eb="4">
      <t>ネヤガワシ</t>
    </rPh>
    <rPh sb="4" eb="7">
      <t>カワカツチョウ</t>
    </rPh>
    <phoneticPr fontId="19"/>
  </si>
  <si>
    <t>東大阪市鷹殿町20-29</t>
    <rPh sb="0" eb="1">
      <t>ヒガシ</t>
    </rPh>
    <rPh sb="1" eb="4">
      <t>オオサカシ</t>
    </rPh>
    <rPh sb="4" eb="5">
      <t>タカ</t>
    </rPh>
    <rPh sb="5" eb="6">
      <t>トノ</t>
    </rPh>
    <rPh sb="6" eb="7">
      <t>マチ</t>
    </rPh>
    <phoneticPr fontId="18"/>
  </si>
  <si>
    <t>大東市諸福8-2-22</t>
    <rPh sb="0" eb="3">
      <t>ダイトウシ</t>
    </rPh>
    <rPh sb="3" eb="5">
      <t>モロフク</t>
    </rPh>
    <phoneticPr fontId="19"/>
  </si>
  <si>
    <t>枚方市山之上西町32-15</t>
    <rPh sb="0" eb="3">
      <t>ヒラカタシ</t>
    </rPh>
    <rPh sb="3" eb="6">
      <t>ヤマノウエ</t>
    </rPh>
    <rPh sb="6" eb="7">
      <t>ニシ</t>
    </rPh>
    <rPh sb="7" eb="8">
      <t>マチ</t>
    </rPh>
    <phoneticPr fontId="19"/>
  </si>
  <si>
    <t>堺市堺区三国ヶ丘美幸通59</t>
    <rPh sb="0" eb="2">
      <t>サカイシ</t>
    </rPh>
    <rPh sb="2" eb="3">
      <t>サカイ</t>
    </rPh>
    <rPh sb="3" eb="4">
      <t>ク</t>
    </rPh>
    <rPh sb="4" eb="8">
      <t>ミクニガオカ</t>
    </rPh>
    <rPh sb="8" eb="10">
      <t>ミユキ</t>
    </rPh>
    <rPh sb="10" eb="11">
      <t>ドオ</t>
    </rPh>
    <phoneticPr fontId="18"/>
  </si>
  <si>
    <t>堺市堺区戎島町4-45-1</t>
    <rPh sb="0" eb="2">
      <t>サカイシ</t>
    </rPh>
    <rPh sb="2" eb="3">
      <t>サカイ</t>
    </rPh>
    <rPh sb="3" eb="4">
      <t>ク</t>
    </rPh>
    <rPh sb="4" eb="5">
      <t>エビス</t>
    </rPh>
    <rPh sb="5" eb="6">
      <t>シマ</t>
    </rPh>
    <rPh sb="6" eb="7">
      <t>マチ</t>
    </rPh>
    <phoneticPr fontId="18"/>
  </si>
  <si>
    <t>堺市堺区南安井町1-1-1</t>
    <rPh sb="0" eb="2">
      <t>サカイシ</t>
    </rPh>
    <rPh sb="2" eb="3">
      <t>サカイ</t>
    </rPh>
    <rPh sb="3" eb="4">
      <t>ク</t>
    </rPh>
    <rPh sb="4" eb="8">
      <t>ミナミヤスイチョウ</t>
    </rPh>
    <phoneticPr fontId="18"/>
  </si>
  <si>
    <t>堺市堺区協和町4-465</t>
    <rPh sb="0" eb="2">
      <t>サカイシ</t>
    </rPh>
    <rPh sb="2" eb="3">
      <t>サカイ</t>
    </rPh>
    <rPh sb="3" eb="4">
      <t>ク</t>
    </rPh>
    <rPh sb="4" eb="6">
      <t>キョウワ</t>
    </rPh>
    <rPh sb="6" eb="7">
      <t>マチ</t>
    </rPh>
    <phoneticPr fontId="19"/>
  </si>
  <si>
    <t>堺市北区東三国ヶ丘4-1-25</t>
    <rPh sb="0" eb="2">
      <t>サカイシ</t>
    </rPh>
    <rPh sb="2" eb="4">
      <t>キタク</t>
    </rPh>
    <rPh sb="4" eb="5">
      <t>ヒガシ</t>
    </rPh>
    <rPh sb="5" eb="9">
      <t>ミクニガオカ</t>
    </rPh>
    <phoneticPr fontId="19"/>
  </si>
  <si>
    <t>堺市中区東山500-3</t>
    <rPh sb="0" eb="2">
      <t>サカイシ</t>
    </rPh>
    <rPh sb="2" eb="4">
      <t>ナカク</t>
    </rPh>
    <rPh sb="4" eb="6">
      <t>ヒガシヤマ</t>
    </rPh>
    <phoneticPr fontId="18"/>
  </si>
  <si>
    <t>堺市西区鳳東町4-401-1</t>
    <rPh sb="0" eb="2">
      <t>サカイシ</t>
    </rPh>
    <rPh sb="2" eb="4">
      <t>ニシク</t>
    </rPh>
    <rPh sb="4" eb="7">
      <t>オオトリヒガシマチ</t>
    </rPh>
    <phoneticPr fontId="19"/>
  </si>
  <si>
    <t>鳳総合健診センター</t>
    <rPh sb="0" eb="1">
      <t>オオトリ</t>
    </rPh>
    <rPh sb="1" eb="3">
      <t>ソウゴウ</t>
    </rPh>
    <rPh sb="3" eb="5">
      <t>ケンシン</t>
    </rPh>
    <phoneticPr fontId="19"/>
  </si>
  <si>
    <t>大塚山会</t>
    <rPh sb="0" eb="2">
      <t>オオツカ</t>
    </rPh>
    <rPh sb="2" eb="3">
      <t>ヤマ</t>
    </rPh>
    <rPh sb="3" eb="4">
      <t>カイ</t>
    </rPh>
    <phoneticPr fontId="19"/>
  </si>
  <si>
    <t>松原市西野々2-2-10</t>
    <rPh sb="0" eb="3">
      <t>マツバラシ</t>
    </rPh>
    <rPh sb="3" eb="5">
      <t>ニシノ</t>
    </rPh>
    <phoneticPr fontId="18"/>
  </si>
  <si>
    <t>大阪狭山市東茱萸木4丁目1151</t>
    <rPh sb="0" eb="2">
      <t>オオサカ</t>
    </rPh>
    <rPh sb="2" eb="5">
      <t>サヤマシ</t>
    </rPh>
    <rPh sb="5" eb="6">
      <t>ヒガシ</t>
    </rPh>
    <rPh sb="6" eb="7">
      <t>茱</t>
    </rPh>
    <rPh sb="7" eb="8">
      <t>萸</t>
    </rPh>
    <rPh sb="8" eb="9">
      <t>キ</t>
    </rPh>
    <rPh sb="10" eb="11">
      <t>チョウ</t>
    </rPh>
    <rPh sb="11" eb="12">
      <t>メ</t>
    </rPh>
    <phoneticPr fontId="18"/>
  </si>
  <si>
    <t>八尾市沼1丁目41番地</t>
    <rPh sb="0" eb="3">
      <t>ヤオシ</t>
    </rPh>
    <rPh sb="3" eb="4">
      <t>ヌマ</t>
    </rPh>
    <rPh sb="5" eb="7">
      <t>チョウメ</t>
    </rPh>
    <rPh sb="9" eb="11">
      <t>バンチ</t>
    </rPh>
    <phoneticPr fontId="18"/>
  </si>
  <si>
    <t>和泉市肥子町2-2-1</t>
    <rPh sb="0" eb="3">
      <t>イズミシ</t>
    </rPh>
    <rPh sb="3" eb="6">
      <t>ヒコチョウ</t>
    </rPh>
    <phoneticPr fontId="19"/>
  </si>
  <si>
    <t>河内長野市古野町4-11</t>
    <rPh sb="0" eb="5">
      <t>カワチナガノシ</t>
    </rPh>
    <rPh sb="5" eb="8">
      <t>フルノチョウ</t>
    </rPh>
    <phoneticPr fontId="19"/>
  </si>
  <si>
    <t>負担\5,000</t>
    <rPh sb="0" eb="2">
      <t>フタン</t>
    </rPh>
    <phoneticPr fontId="19"/>
  </si>
  <si>
    <t>脳ドック</t>
    <rPh sb="0" eb="1">
      <t>ノウ</t>
    </rPh>
    <phoneticPr fontId="18"/>
  </si>
  <si>
    <t>日帰・脳</t>
    <rPh sb="0" eb="2">
      <t>ヒガエ</t>
    </rPh>
    <rPh sb="3" eb="4">
      <t>ノウ</t>
    </rPh>
    <phoneticPr fontId="18"/>
  </si>
  <si>
    <t>負担\15,000</t>
    <rPh sb="0" eb="2">
      <t>フタン</t>
    </rPh>
    <phoneticPr fontId="19"/>
  </si>
  <si>
    <t>医親会</t>
    <rPh sb="0" eb="1">
      <t>イシ</t>
    </rPh>
    <rPh sb="1" eb="2">
      <t>シン</t>
    </rPh>
    <rPh sb="2" eb="3">
      <t>カイ</t>
    </rPh>
    <phoneticPr fontId="18"/>
  </si>
  <si>
    <t>泉佐野市りんくう往来北1番</t>
    <rPh sb="0" eb="1">
      <t>イズミ</t>
    </rPh>
    <rPh sb="1" eb="3">
      <t>サノ</t>
    </rPh>
    <rPh sb="3" eb="4">
      <t>シ</t>
    </rPh>
    <rPh sb="8" eb="10">
      <t>オウライ</t>
    </rPh>
    <rPh sb="10" eb="11">
      <t>キタ</t>
    </rPh>
    <rPh sb="11" eb="13">
      <t>１バン</t>
    </rPh>
    <phoneticPr fontId="18"/>
  </si>
  <si>
    <t>兵　庫</t>
    <rPh sb="0" eb="1">
      <t>ヒョウ</t>
    </rPh>
    <rPh sb="2" eb="3">
      <t>コ</t>
    </rPh>
    <phoneticPr fontId="19"/>
  </si>
  <si>
    <t>神戸市医師会</t>
    <rPh sb="0" eb="3">
      <t>コウベシ</t>
    </rPh>
    <rPh sb="3" eb="6">
      <t>イシカイ</t>
    </rPh>
    <phoneticPr fontId="18"/>
  </si>
  <si>
    <t>神戸市中央区橘通り4-1-20</t>
    <rPh sb="0" eb="3">
      <t>コウベシ</t>
    </rPh>
    <rPh sb="3" eb="6">
      <t>チュウオウク</t>
    </rPh>
    <rPh sb="6" eb="7">
      <t>タチバナ</t>
    </rPh>
    <rPh sb="7" eb="8">
      <t>トオ</t>
    </rPh>
    <phoneticPr fontId="18"/>
  </si>
  <si>
    <t>医療センター診療所</t>
    <rPh sb="0" eb="2">
      <t>イリョウ</t>
    </rPh>
    <rPh sb="6" eb="8">
      <t>シンリョウ</t>
    </rPh>
    <rPh sb="8" eb="9">
      <t>ショ</t>
    </rPh>
    <phoneticPr fontId="18"/>
  </si>
  <si>
    <t>中院クリニック</t>
    <rPh sb="0" eb="1">
      <t>ナカ</t>
    </rPh>
    <rPh sb="1" eb="2">
      <t>イン</t>
    </rPh>
    <phoneticPr fontId="19"/>
  </si>
  <si>
    <t>神戸市中央区浪花町59</t>
    <rPh sb="0" eb="2">
      <t>コウベ</t>
    </rPh>
    <rPh sb="2" eb="3">
      <t>シ</t>
    </rPh>
    <rPh sb="3" eb="6">
      <t>チュウオウク</t>
    </rPh>
    <rPh sb="6" eb="9">
      <t>ナニワチョウ</t>
    </rPh>
    <phoneticPr fontId="19"/>
  </si>
  <si>
    <t>　朝日ビル8F</t>
    <rPh sb="1" eb="3">
      <t>アサヒ</t>
    </rPh>
    <phoneticPr fontId="19"/>
  </si>
  <si>
    <t>岡本クリニック</t>
    <rPh sb="0" eb="2">
      <t>オカモト</t>
    </rPh>
    <phoneticPr fontId="19"/>
  </si>
  <si>
    <t>神戸市中央区三宮町1-10-1</t>
    <rPh sb="0" eb="2">
      <t>コウベ</t>
    </rPh>
    <rPh sb="2" eb="3">
      <t>シ</t>
    </rPh>
    <rPh sb="3" eb="6">
      <t>チュウオウク</t>
    </rPh>
    <rPh sb="6" eb="8">
      <t>サンノミヤ</t>
    </rPh>
    <rPh sb="8" eb="9">
      <t>チョウ</t>
    </rPh>
    <phoneticPr fontId="19"/>
  </si>
  <si>
    <t>　交通センタービル7F</t>
    <rPh sb="1" eb="3">
      <t>コウツウ</t>
    </rPh>
    <phoneticPr fontId="19"/>
  </si>
  <si>
    <t>神戸市中央区加納町6-6-1</t>
    <rPh sb="0" eb="3">
      <t>コウベシ</t>
    </rPh>
    <rPh sb="3" eb="6">
      <t>チュウオウク</t>
    </rPh>
    <rPh sb="6" eb="8">
      <t>カノウ</t>
    </rPh>
    <rPh sb="8" eb="9">
      <t>マチ</t>
    </rPh>
    <phoneticPr fontId="18"/>
  </si>
  <si>
    <t>神戸市中央区琴ノ緒町4-2-5</t>
    <rPh sb="0" eb="3">
      <t>コウベシ</t>
    </rPh>
    <rPh sb="3" eb="6">
      <t>チュウオウク</t>
    </rPh>
    <rPh sb="6" eb="7">
      <t>コト</t>
    </rPh>
    <rPh sb="8" eb="9">
      <t>オ</t>
    </rPh>
    <rPh sb="9" eb="10">
      <t>チョウ</t>
    </rPh>
    <phoneticPr fontId="19"/>
  </si>
  <si>
    <t>神戸市中央区磯上通8-3-5</t>
    <rPh sb="0" eb="2">
      <t>コウベ</t>
    </rPh>
    <rPh sb="2" eb="3">
      <t>シ</t>
    </rPh>
    <rPh sb="3" eb="6">
      <t>チュウオウク</t>
    </rPh>
    <rPh sb="6" eb="8">
      <t>イソガミ</t>
    </rPh>
    <rPh sb="8" eb="9">
      <t>ドオリ</t>
    </rPh>
    <phoneticPr fontId="19"/>
  </si>
  <si>
    <t>神戸健診クリニック</t>
    <rPh sb="0" eb="2">
      <t>コウベ</t>
    </rPh>
    <rPh sb="2" eb="4">
      <t>ケンシン</t>
    </rPh>
    <phoneticPr fontId="19"/>
  </si>
  <si>
    <t>　明治安田生命神戸ビル12F</t>
    <rPh sb="1" eb="3">
      <t>メイジ</t>
    </rPh>
    <rPh sb="3" eb="5">
      <t>ヤスダ</t>
    </rPh>
    <rPh sb="5" eb="7">
      <t>セイメイ</t>
    </rPh>
    <rPh sb="7" eb="9">
      <t>コウベ</t>
    </rPh>
    <phoneticPr fontId="19"/>
  </si>
  <si>
    <t>京都工場保健会</t>
    <rPh sb="0" eb="2">
      <t>キョウト</t>
    </rPh>
    <rPh sb="2" eb="4">
      <t>コウジョウ</t>
    </rPh>
    <rPh sb="4" eb="6">
      <t>ホケン</t>
    </rPh>
    <rPh sb="6" eb="7">
      <t>カイ</t>
    </rPh>
    <phoneticPr fontId="19"/>
  </si>
  <si>
    <t>神戸市中央区元町通2-8-14</t>
    <rPh sb="0" eb="3">
      <t>コウベシ</t>
    </rPh>
    <rPh sb="3" eb="6">
      <t>チュウオウク</t>
    </rPh>
    <rPh sb="6" eb="8">
      <t>モトマチ</t>
    </rPh>
    <rPh sb="8" eb="9">
      <t>ドオ</t>
    </rPh>
    <phoneticPr fontId="19"/>
  </si>
  <si>
    <t>神戸市中央区波止場町3-12</t>
    <rPh sb="0" eb="2">
      <t>コウベ</t>
    </rPh>
    <rPh sb="2" eb="3">
      <t>シ</t>
    </rPh>
    <rPh sb="3" eb="6">
      <t>チュウオウク</t>
    </rPh>
    <rPh sb="6" eb="10">
      <t>ハトバチョウ</t>
    </rPh>
    <phoneticPr fontId="19"/>
  </si>
  <si>
    <t>神戸市兵庫区荒田町2-1-12</t>
    <rPh sb="0" eb="3">
      <t>コウベシ</t>
    </rPh>
    <rPh sb="3" eb="6">
      <t>ヒョウゴク</t>
    </rPh>
    <rPh sb="6" eb="8">
      <t>アラタ</t>
    </rPh>
    <rPh sb="8" eb="9">
      <t>マチ</t>
    </rPh>
    <phoneticPr fontId="18"/>
  </si>
  <si>
    <t>川崎病院</t>
    <rPh sb="0" eb="2">
      <t>カワサキ</t>
    </rPh>
    <rPh sb="2" eb="4">
      <t>ビョウイン</t>
    </rPh>
    <phoneticPr fontId="19"/>
  </si>
  <si>
    <t>神戸市兵庫区東山町3-3-1</t>
    <rPh sb="0" eb="2">
      <t>コウベ</t>
    </rPh>
    <rPh sb="2" eb="3">
      <t>シ</t>
    </rPh>
    <rPh sb="3" eb="6">
      <t>ヒョウゴク</t>
    </rPh>
    <rPh sb="6" eb="8">
      <t>ヒガシヤマ</t>
    </rPh>
    <rPh sb="8" eb="9">
      <t>チョウ</t>
    </rPh>
    <phoneticPr fontId="19"/>
  </si>
  <si>
    <t>丸山病院</t>
    <rPh sb="0" eb="2">
      <t>マルヤマ</t>
    </rPh>
    <rPh sb="2" eb="4">
      <t>ビョウイン</t>
    </rPh>
    <phoneticPr fontId="19"/>
  </si>
  <si>
    <t>神戸市長田区丸山町3-4-22</t>
    <rPh sb="0" eb="2">
      <t>コウベ</t>
    </rPh>
    <rPh sb="2" eb="3">
      <t>シ</t>
    </rPh>
    <rPh sb="3" eb="6">
      <t>ナガタク</t>
    </rPh>
    <rPh sb="6" eb="9">
      <t>マルヤマチョウ</t>
    </rPh>
    <phoneticPr fontId="19"/>
  </si>
  <si>
    <t>野瀬病院</t>
    <rPh sb="0" eb="2">
      <t>ノセ</t>
    </rPh>
    <rPh sb="2" eb="4">
      <t>ビョウイン</t>
    </rPh>
    <phoneticPr fontId="19"/>
  </si>
  <si>
    <t>神戸市長田区二葉町5-1-36</t>
    <rPh sb="0" eb="2">
      <t>コウベ</t>
    </rPh>
    <rPh sb="2" eb="3">
      <t>シ</t>
    </rPh>
    <rPh sb="3" eb="6">
      <t>ナガタク</t>
    </rPh>
    <rPh sb="6" eb="8">
      <t>フタバ</t>
    </rPh>
    <rPh sb="8" eb="9">
      <t>チョウ</t>
    </rPh>
    <phoneticPr fontId="19"/>
  </si>
  <si>
    <t>神戸掖済会病院</t>
    <rPh sb="0" eb="2">
      <t>コウベ</t>
    </rPh>
    <rPh sb="2" eb="5">
      <t>エキサイカイ</t>
    </rPh>
    <rPh sb="5" eb="7">
      <t>ビョウイン</t>
    </rPh>
    <phoneticPr fontId="19"/>
  </si>
  <si>
    <t>神戸市垂水区学が丘1-21-1</t>
    <rPh sb="0" eb="2">
      <t>コウベ</t>
    </rPh>
    <rPh sb="2" eb="3">
      <t>シ</t>
    </rPh>
    <rPh sb="3" eb="6">
      <t>タルミク</t>
    </rPh>
    <rPh sb="6" eb="7">
      <t>マナビ</t>
    </rPh>
    <rPh sb="8" eb="9">
      <t>オカ</t>
    </rPh>
    <phoneticPr fontId="19"/>
  </si>
  <si>
    <t>神戸市北区山田町下谷上字梅木谷42-4</t>
    <rPh sb="0" eb="2">
      <t>コウベ</t>
    </rPh>
    <rPh sb="2" eb="3">
      <t>シ</t>
    </rPh>
    <rPh sb="3" eb="5">
      <t>キタク</t>
    </rPh>
    <rPh sb="5" eb="7">
      <t>ヤマダ</t>
    </rPh>
    <rPh sb="7" eb="8">
      <t>チョウ</t>
    </rPh>
    <rPh sb="8" eb="9">
      <t>シモ</t>
    </rPh>
    <rPh sb="9" eb="11">
      <t>タニガミ</t>
    </rPh>
    <rPh sb="11" eb="12">
      <t>アザ</t>
    </rPh>
    <rPh sb="12" eb="14">
      <t>ウメキ</t>
    </rPh>
    <rPh sb="14" eb="15">
      <t>ダニ</t>
    </rPh>
    <phoneticPr fontId="19"/>
  </si>
  <si>
    <t>新須磨クリニック</t>
    <rPh sb="0" eb="1">
      <t>シン</t>
    </rPh>
    <rPh sb="1" eb="3">
      <t>スマ</t>
    </rPh>
    <phoneticPr fontId="19"/>
  </si>
  <si>
    <t>神戸市須磨区村雨町5-1-4</t>
    <rPh sb="0" eb="2">
      <t>コウベ</t>
    </rPh>
    <rPh sb="2" eb="3">
      <t>シ</t>
    </rPh>
    <rPh sb="3" eb="6">
      <t>スマク</t>
    </rPh>
    <rPh sb="6" eb="9">
      <t>ムラサメチョウ</t>
    </rPh>
    <phoneticPr fontId="19"/>
  </si>
  <si>
    <t>六甲アイランド甲南病院</t>
    <rPh sb="0" eb="2">
      <t>ロッコウ</t>
    </rPh>
    <rPh sb="7" eb="9">
      <t>コウナン</t>
    </rPh>
    <rPh sb="9" eb="11">
      <t>ビョウイン</t>
    </rPh>
    <phoneticPr fontId="19"/>
  </si>
  <si>
    <t>神戸市東灘区向洋町中2-11</t>
    <rPh sb="0" eb="2">
      <t>コウベ</t>
    </rPh>
    <rPh sb="2" eb="3">
      <t>シ</t>
    </rPh>
    <rPh sb="3" eb="6">
      <t>ヒガシナダク</t>
    </rPh>
    <rPh sb="6" eb="9">
      <t>コウヨウチョウ</t>
    </rPh>
    <rPh sb="9" eb="10">
      <t>ナカ</t>
    </rPh>
    <phoneticPr fontId="19"/>
  </si>
  <si>
    <t>中央会</t>
    <rPh sb="0" eb="3">
      <t>チュウオウカイ</t>
    </rPh>
    <phoneticPr fontId="18"/>
  </si>
  <si>
    <t>尼崎市潮江1-12-1</t>
    <rPh sb="0" eb="3">
      <t>アマガサキシ</t>
    </rPh>
    <rPh sb="3" eb="4">
      <t>シオ</t>
    </rPh>
    <rPh sb="4" eb="5">
      <t>エ</t>
    </rPh>
    <phoneticPr fontId="18"/>
  </si>
  <si>
    <t>尼崎中央病院</t>
    <rPh sb="0" eb="2">
      <t>アマガサキ</t>
    </rPh>
    <rPh sb="2" eb="4">
      <t>チュウオウ</t>
    </rPh>
    <rPh sb="4" eb="6">
      <t>ビョウイン</t>
    </rPh>
    <phoneticPr fontId="18"/>
  </si>
  <si>
    <t>中馬医療財団</t>
    <rPh sb="0" eb="2">
      <t>チュウマ</t>
    </rPh>
    <rPh sb="2" eb="4">
      <t>イリョウ</t>
    </rPh>
    <rPh sb="4" eb="6">
      <t>ザイダン</t>
    </rPh>
    <phoneticPr fontId="19"/>
  </si>
  <si>
    <t>尼崎市開明町3-29</t>
    <rPh sb="0" eb="3">
      <t>アマガサキシ</t>
    </rPh>
    <rPh sb="3" eb="6">
      <t>カイメイチョウ</t>
    </rPh>
    <phoneticPr fontId="19"/>
  </si>
  <si>
    <t>中馬病院</t>
    <rPh sb="0" eb="2">
      <t>チュウマ</t>
    </rPh>
    <rPh sb="2" eb="4">
      <t>ビョウイン</t>
    </rPh>
    <phoneticPr fontId="19"/>
  </si>
  <si>
    <t>尼崎市長洲西通1-8-20</t>
    <rPh sb="0" eb="3">
      <t>アマガサキシ</t>
    </rPh>
    <rPh sb="3" eb="5">
      <t>ナガス</t>
    </rPh>
    <rPh sb="5" eb="6">
      <t>ニシ</t>
    </rPh>
    <rPh sb="6" eb="7">
      <t>トオリ</t>
    </rPh>
    <phoneticPr fontId="19"/>
  </si>
  <si>
    <t>西宮市弓場町5-37</t>
    <rPh sb="0" eb="3">
      <t>ニシノミヤシ</t>
    </rPh>
    <rPh sb="3" eb="6">
      <t>ユバチョウ</t>
    </rPh>
    <phoneticPr fontId="19"/>
  </si>
  <si>
    <t>上ヶ原病院</t>
    <rPh sb="0" eb="3">
      <t>ウエガハラ</t>
    </rPh>
    <rPh sb="3" eb="5">
      <t>ビョウイン</t>
    </rPh>
    <phoneticPr fontId="19"/>
  </si>
  <si>
    <t>西宮市上ヶ原十番町1-85</t>
    <rPh sb="0" eb="3">
      <t>ニシノミヤシ</t>
    </rPh>
    <rPh sb="3" eb="6">
      <t>ウエガハラ</t>
    </rPh>
    <rPh sb="6" eb="9">
      <t>ジュウバンチョウ</t>
    </rPh>
    <phoneticPr fontId="19"/>
  </si>
  <si>
    <t>谷向病院</t>
    <rPh sb="0" eb="2">
      <t>タニムカイ</t>
    </rPh>
    <rPh sb="2" eb="4">
      <t>ビョウイン</t>
    </rPh>
    <phoneticPr fontId="19"/>
  </si>
  <si>
    <t>西宮市今津水波町6-30</t>
    <rPh sb="0" eb="3">
      <t>ニシノミヤシ</t>
    </rPh>
    <rPh sb="3" eb="5">
      <t>イマヅ</t>
    </rPh>
    <rPh sb="5" eb="7">
      <t>ミズナミ</t>
    </rPh>
    <rPh sb="7" eb="8">
      <t>チョウ</t>
    </rPh>
    <phoneticPr fontId="19"/>
  </si>
  <si>
    <t>尚仁会　</t>
    <rPh sb="0" eb="1">
      <t>ショウ</t>
    </rPh>
    <rPh sb="1" eb="2">
      <t>ニン</t>
    </rPh>
    <rPh sb="2" eb="3">
      <t>カイ</t>
    </rPh>
    <phoneticPr fontId="18"/>
  </si>
  <si>
    <t>三田市天神1-2-15</t>
    <rPh sb="0" eb="3">
      <t>サンダシ</t>
    </rPh>
    <rPh sb="3" eb="5">
      <t>テンジン</t>
    </rPh>
    <phoneticPr fontId="18"/>
  </si>
  <si>
    <t>平島病院</t>
    <rPh sb="0" eb="2">
      <t>ヒラシマ</t>
    </rPh>
    <rPh sb="2" eb="4">
      <t>ビョウイン</t>
    </rPh>
    <phoneticPr fontId="18"/>
  </si>
  <si>
    <t>吉徳会</t>
    <rPh sb="0" eb="1">
      <t>キチ</t>
    </rPh>
    <rPh sb="1" eb="2">
      <t>トク</t>
    </rPh>
    <rPh sb="2" eb="3">
      <t>カイ</t>
    </rPh>
    <phoneticPr fontId="18"/>
  </si>
  <si>
    <t>明石市朝霧台1120-2</t>
    <rPh sb="0" eb="3">
      <t>アカシシ</t>
    </rPh>
    <rPh sb="3" eb="5">
      <t>アサギリ</t>
    </rPh>
    <rPh sb="5" eb="6">
      <t>ダイ</t>
    </rPh>
    <phoneticPr fontId="18"/>
  </si>
  <si>
    <t>あさぎり病院</t>
    <rPh sb="4" eb="6">
      <t>ビョウイン</t>
    </rPh>
    <phoneticPr fontId="18"/>
  </si>
  <si>
    <t>明舞中央病院</t>
    <rPh sb="0" eb="1">
      <t>メイ</t>
    </rPh>
    <rPh sb="1" eb="2">
      <t>マイ</t>
    </rPh>
    <rPh sb="2" eb="4">
      <t>チュウオウ</t>
    </rPh>
    <rPh sb="4" eb="6">
      <t>ビョウイン</t>
    </rPh>
    <phoneticPr fontId="19"/>
  </si>
  <si>
    <t>明石市松ヶ丘4-1-32</t>
    <rPh sb="0" eb="3">
      <t>アカシシ</t>
    </rPh>
    <rPh sb="3" eb="6">
      <t>マツガオカ</t>
    </rPh>
    <phoneticPr fontId="19"/>
  </si>
  <si>
    <t>大久保病院</t>
    <rPh sb="0" eb="3">
      <t>オオクボ</t>
    </rPh>
    <rPh sb="3" eb="5">
      <t>ビョウイン</t>
    </rPh>
    <phoneticPr fontId="19"/>
  </si>
  <si>
    <t>明石市大久保町大窪2095-1</t>
    <rPh sb="0" eb="3">
      <t>アカシシ</t>
    </rPh>
    <rPh sb="3" eb="7">
      <t>オオクボチョウ</t>
    </rPh>
    <rPh sb="7" eb="9">
      <t>オオクボ</t>
    </rPh>
    <phoneticPr fontId="19"/>
  </si>
  <si>
    <t>松本病院</t>
    <rPh sb="0" eb="2">
      <t>マツモト</t>
    </rPh>
    <rPh sb="2" eb="4">
      <t>ビョウイン</t>
    </rPh>
    <phoneticPr fontId="19"/>
  </si>
  <si>
    <t>加古川市加古川町粟津232-1</t>
    <rPh sb="0" eb="4">
      <t>カコガワシ</t>
    </rPh>
    <rPh sb="4" eb="7">
      <t>カコガワ</t>
    </rPh>
    <rPh sb="7" eb="8">
      <t>チョウ</t>
    </rPh>
    <rPh sb="8" eb="9">
      <t>アワ</t>
    </rPh>
    <rPh sb="9" eb="10">
      <t>ツ</t>
    </rPh>
    <phoneticPr fontId="19"/>
  </si>
  <si>
    <t>はりま病院</t>
    <rPh sb="3" eb="5">
      <t>ビョウイン</t>
    </rPh>
    <phoneticPr fontId="19"/>
  </si>
  <si>
    <t>加古郡播磨町北野添2-1-15</t>
    <rPh sb="0" eb="2">
      <t>カコ</t>
    </rPh>
    <rPh sb="2" eb="3">
      <t>グン</t>
    </rPh>
    <rPh sb="3" eb="6">
      <t>ハリマチョウ</t>
    </rPh>
    <rPh sb="6" eb="7">
      <t>キタ</t>
    </rPh>
    <rPh sb="7" eb="9">
      <t>ノゾエ</t>
    </rPh>
    <phoneticPr fontId="19"/>
  </si>
  <si>
    <t>大西メディカルクリニック</t>
    <rPh sb="0" eb="2">
      <t>オオニシ</t>
    </rPh>
    <phoneticPr fontId="19"/>
  </si>
  <si>
    <t>加古郡稲美町国岡2-9-1</t>
    <rPh sb="0" eb="2">
      <t>カコ</t>
    </rPh>
    <rPh sb="2" eb="3">
      <t>グン</t>
    </rPh>
    <rPh sb="3" eb="6">
      <t>イナミチョウ</t>
    </rPh>
    <rPh sb="6" eb="8">
      <t>クニオカ</t>
    </rPh>
    <phoneticPr fontId="19"/>
  </si>
  <si>
    <t>姫路市仁豊野650</t>
    <rPh sb="0" eb="3">
      <t>ヒメジシ</t>
    </rPh>
    <rPh sb="3" eb="4">
      <t>ニ</t>
    </rPh>
    <rPh sb="4" eb="6">
      <t>トヨノ</t>
    </rPh>
    <phoneticPr fontId="18"/>
  </si>
  <si>
    <t>姫路愛和病院</t>
    <rPh sb="0" eb="2">
      <t>ヒメジ</t>
    </rPh>
    <rPh sb="2" eb="3">
      <t>アイ</t>
    </rPh>
    <rPh sb="3" eb="4">
      <t>ワ</t>
    </rPh>
    <rPh sb="4" eb="6">
      <t>ビョウイン</t>
    </rPh>
    <phoneticPr fontId="19"/>
  </si>
  <si>
    <t>姫路市飯田3-219-1</t>
    <rPh sb="0" eb="3">
      <t>ヒメジシ</t>
    </rPh>
    <rPh sb="3" eb="5">
      <t>イイダ</t>
    </rPh>
    <phoneticPr fontId="19"/>
  </si>
  <si>
    <t>井野病院</t>
    <rPh sb="0" eb="2">
      <t>イノ</t>
    </rPh>
    <rPh sb="2" eb="4">
      <t>ビョウイン</t>
    </rPh>
    <phoneticPr fontId="19"/>
  </si>
  <si>
    <t>姫路市大塩町汐咲1-27</t>
    <rPh sb="0" eb="3">
      <t>ヒメジシ</t>
    </rPh>
    <rPh sb="3" eb="6">
      <t>オオシオチョウ</t>
    </rPh>
    <rPh sb="6" eb="8">
      <t>シオサキ</t>
    </rPh>
    <phoneticPr fontId="19"/>
  </si>
  <si>
    <t>姫路市西駅前町73</t>
    <rPh sb="0" eb="3">
      <t>ヒメジシ</t>
    </rPh>
    <rPh sb="3" eb="7">
      <t>ニシエキマエチョウ</t>
    </rPh>
    <phoneticPr fontId="19"/>
  </si>
  <si>
    <t>中谷病院</t>
    <rPh sb="0" eb="2">
      <t>ナカタニ</t>
    </rPh>
    <rPh sb="2" eb="4">
      <t>ビョウイン</t>
    </rPh>
    <phoneticPr fontId="19"/>
  </si>
  <si>
    <t>姫路市飾磨区細江2501</t>
    <rPh sb="0" eb="3">
      <t>ヒメジシ</t>
    </rPh>
    <rPh sb="3" eb="5">
      <t>シカマ</t>
    </rPh>
    <rPh sb="5" eb="6">
      <t>ク</t>
    </rPh>
    <rPh sb="6" eb="8">
      <t>ホソエ</t>
    </rPh>
    <phoneticPr fontId="19"/>
  </si>
  <si>
    <t>大山記念病院</t>
    <rPh sb="0" eb="2">
      <t>オオヤマ</t>
    </rPh>
    <rPh sb="2" eb="4">
      <t>キネン</t>
    </rPh>
    <rPh sb="4" eb="6">
      <t>ビョウイン</t>
    </rPh>
    <phoneticPr fontId="19"/>
  </si>
  <si>
    <t>西脇市黒田庄町田髙313</t>
    <rPh sb="0" eb="3">
      <t>ニシワキシ</t>
    </rPh>
    <rPh sb="3" eb="7">
      <t>クロダショウチョウ</t>
    </rPh>
    <rPh sb="7" eb="8">
      <t>タ</t>
    </rPh>
    <rPh sb="8" eb="9">
      <t>タカ</t>
    </rPh>
    <phoneticPr fontId="19"/>
  </si>
  <si>
    <t>日高医療センター</t>
    <rPh sb="0" eb="2">
      <t>ヒダカ</t>
    </rPh>
    <rPh sb="2" eb="4">
      <t>イリョウ</t>
    </rPh>
    <phoneticPr fontId="19"/>
  </si>
  <si>
    <t>豊岡市日高町岩中81</t>
    <rPh sb="0" eb="3">
      <t>トヨオカシ</t>
    </rPh>
    <rPh sb="3" eb="6">
      <t>ヒダカチョウ</t>
    </rPh>
    <rPh sb="6" eb="8">
      <t>イワナカ</t>
    </rPh>
    <phoneticPr fontId="19"/>
  </si>
  <si>
    <t>豊岡病院</t>
    <rPh sb="0" eb="2">
      <t>トヨオカ</t>
    </rPh>
    <rPh sb="2" eb="4">
      <t>ビョウイン</t>
    </rPh>
    <phoneticPr fontId="19"/>
  </si>
  <si>
    <t>豊岡市戸牧1094</t>
    <rPh sb="0" eb="3">
      <t>トヨオカシ</t>
    </rPh>
    <rPh sb="3" eb="4">
      <t>ト</t>
    </rPh>
    <rPh sb="4" eb="5">
      <t>マキ</t>
    </rPh>
    <phoneticPr fontId="19"/>
  </si>
  <si>
    <t>洲本伊月病院</t>
    <rPh sb="0" eb="2">
      <t>スモト</t>
    </rPh>
    <rPh sb="2" eb="3">
      <t>イ</t>
    </rPh>
    <rPh sb="3" eb="4">
      <t>ツキ</t>
    </rPh>
    <rPh sb="4" eb="6">
      <t>ビョウイン</t>
    </rPh>
    <phoneticPr fontId="19"/>
  </si>
  <si>
    <t>洲本市桑間423</t>
    <rPh sb="0" eb="3">
      <t>スモトシ</t>
    </rPh>
    <rPh sb="3" eb="4">
      <t>クワ</t>
    </rPh>
    <rPh sb="4" eb="5">
      <t>マ</t>
    </rPh>
    <phoneticPr fontId="19"/>
  </si>
  <si>
    <t>中林病院</t>
    <rPh sb="0" eb="2">
      <t>ナカバヤシ</t>
    </rPh>
    <rPh sb="2" eb="4">
      <t>ビョウイン</t>
    </rPh>
    <phoneticPr fontId="19"/>
  </si>
  <si>
    <t>南あわじ市神代国衙1680-1</t>
    <rPh sb="0" eb="1">
      <t>ミナミ</t>
    </rPh>
    <rPh sb="4" eb="5">
      <t>シ</t>
    </rPh>
    <rPh sb="5" eb="7">
      <t>カミシロ</t>
    </rPh>
    <rPh sb="7" eb="9">
      <t>コクガ</t>
    </rPh>
    <phoneticPr fontId="19"/>
  </si>
  <si>
    <t>海の里クリニック</t>
    <rPh sb="0" eb="1">
      <t>ウミ</t>
    </rPh>
    <rPh sb="2" eb="3">
      <t>サト</t>
    </rPh>
    <phoneticPr fontId="19"/>
  </si>
  <si>
    <t>南あわじ市福良甲1528-6</t>
    <rPh sb="0" eb="1">
      <t>ミナミ</t>
    </rPh>
    <rPh sb="4" eb="5">
      <t>シ</t>
    </rPh>
    <rPh sb="5" eb="7">
      <t>フクラ</t>
    </rPh>
    <rPh sb="7" eb="8">
      <t>コウ</t>
    </rPh>
    <phoneticPr fontId="19"/>
  </si>
  <si>
    <t>奈　良</t>
    <rPh sb="0" eb="1">
      <t>ナ</t>
    </rPh>
    <rPh sb="2" eb="3">
      <t>リョウ</t>
    </rPh>
    <phoneticPr fontId="19"/>
  </si>
  <si>
    <t>奈良市鶴舞西町1-15</t>
    <rPh sb="0" eb="3">
      <t>ナラシ</t>
    </rPh>
    <rPh sb="3" eb="7">
      <t>ツルマイニシマチ</t>
    </rPh>
    <phoneticPr fontId="18"/>
  </si>
  <si>
    <t>奈良市三碓町2143-1</t>
    <rPh sb="0" eb="3">
      <t>ナラシ</t>
    </rPh>
    <rPh sb="3" eb="6">
      <t>ミツガラスチョウ</t>
    </rPh>
    <phoneticPr fontId="19"/>
  </si>
  <si>
    <t>橿原市四条町827</t>
    <rPh sb="0" eb="3">
      <t>カシハラシ</t>
    </rPh>
    <rPh sb="3" eb="6">
      <t>シジョウチョウ</t>
    </rPh>
    <phoneticPr fontId="19"/>
  </si>
  <si>
    <t>橿原市兵部町6-28</t>
    <rPh sb="0" eb="3">
      <t>カシハラシ</t>
    </rPh>
    <rPh sb="3" eb="6">
      <t>ヒョウブチョウ</t>
    </rPh>
    <phoneticPr fontId="19"/>
  </si>
  <si>
    <t>御所市池ノ内1064</t>
    <rPh sb="0" eb="3">
      <t>ゴセシ</t>
    </rPh>
    <rPh sb="3" eb="4">
      <t>イケ</t>
    </rPh>
    <rPh sb="5" eb="6">
      <t>ウチ</t>
    </rPh>
    <phoneticPr fontId="19"/>
  </si>
  <si>
    <t>和歌山</t>
    <rPh sb="0" eb="3">
      <t>ワカヤマ</t>
    </rPh>
    <phoneticPr fontId="19"/>
  </si>
  <si>
    <t>医療法人巨周会</t>
    <rPh sb="0" eb="2">
      <t>イリョウ</t>
    </rPh>
    <rPh sb="2" eb="4">
      <t>ホウジン</t>
    </rPh>
    <rPh sb="4" eb="5">
      <t>キョジン</t>
    </rPh>
    <rPh sb="5" eb="6">
      <t>シュウネン</t>
    </rPh>
    <rPh sb="6" eb="7">
      <t>カイ</t>
    </rPh>
    <phoneticPr fontId="18"/>
  </si>
  <si>
    <t>和歌山市小松原通1－1－11</t>
    <rPh sb="0" eb="4">
      <t>ワカヤマシ</t>
    </rPh>
    <rPh sb="4" eb="7">
      <t>コマツバラ</t>
    </rPh>
    <rPh sb="7" eb="8">
      <t>トオ</t>
    </rPh>
    <phoneticPr fontId="19"/>
  </si>
  <si>
    <t>喜多クリニック 和歌山診療所</t>
    <rPh sb="0" eb="2">
      <t>キタ</t>
    </rPh>
    <rPh sb="8" eb="11">
      <t>ワカヤマ</t>
    </rPh>
    <rPh sb="11" eb="14">
      <t>シンリョウショ</t>
    </rPh>
    <phoneticPr fontId="18"/>
  </si>
  <si>
    <t>広島</t>
    <rPh sb="0" eb="2">
      <t>ヒロシマ</t>
    </rPh>
    <phoneticPr fontId="19"/>
  </si>
  <si>
    <t>広島市中区大手町3-7-5</t>
    <rPh sb="0" eb="3">
      <t>ヒロシマシ</t>
    </rPh>
    <rPh sb="3" eb="5">
      <t>ナカク</t>
    </rPh>
    <rPh sb="5" eb="8">
      <t>オオテマチ</t>
    </rPh>
    <phoneticPr fontId="18"/>
  </si>
  <si>
    <t>福　岡</t>
    <rPh sb="0" eb="1">
      <t>フク</t>
    </rPh>
    <rPh sb="2" eb="3">
      <t>オカ</t>
    </rPh>
    <phoneticPr fontId="19"/>
  </si>
  <si>
    <t>健和会大手町病院</t>
    <rPh sb="0" eb="1">
      <t>ケン</t>
    </rPh>
    <rPh sb="1" eb="2">
      <t>ワ</t>
    </rPh>
    <rPh sb="2" eb="3">
      <t>カイ</t>
    </rPh>
    <rPh sb="3" eb="5">
      <t>オオテ</t>
    </rPh>
    <rPh sb="5" eb="6">
      <t>チョウ</t>
    </rPh>
    <rPh sb="6" eb="8">
      <t>ビョウイン</t>
    </rPh>
    <phoneticPr fontId="19"/>
  </si>
  <si>
    <t>北九州市小倉北区大手町15-1</t>
    <rPh sb="0" eb="4">
      <t>キタキュウシュウシ</t>
    </rPh>
    <rPh sb="4" eb="8">
      <t>コクラキタク</t>
    </rPh>
    <rPh sb="8" eb="11">
      <t>オオテマチ</t>
    </rPh>
    <phoneticPr fontId="19"/>
  </si>
  <si>
    <t>雪ノ聖母会</t>
    <rPh sb="0" eb="1">
      <t>ユキ</t>
    </rPh>
    <rPh sb="2" eb="4">
      <t>セイボ</t>
    </rPh>
    <rPh sb="4" eb="5">
      <t>カイ</t>
    </rPh>
    <phoneticPr fontId="18"/>
  </si>
  <si>
    <t>久留米市津福本町422</t>
    <rPh sb="0" eb="4">
      <t>クルメシ</t>
    </rPh>
    <rPh sb="4" eb="5">
      <t>ツ</t>
    </rPh>
    <rPh sb="5" eb="7">
      <t>フクモト</t>
    </rPh>
    <rPh sb="7" eb="8">
      <t>マチ</t>
    </rPh>
    <phoneticPr fontId="18"/>
  </si>
  <si>
    <t>聖マリア病院</t>
    <rPh sb="0" eb="1">
      <t>セイ</t>
    </rPh>
    <rPh sb="4" eb="6">
      <t>ビョウイン</t>
    </rPh>
    <phoneticPr fontId="18"/>
  </si>
  <si>
    <t>［標準検査にふくまれるもの（その他項目）］欄の検査内容</t>
    <rPh sb="1" eb="3">
      <t>ヒョウジュン</t>
    </rPh>
    <rPh sb="3" eb="5">
      <t>ケンサ</t>
    </rPh>
    <rPh sb="16" eb="17">
      <t>タ</t>
    </rPh>
    <rPh sb="17" eb="19">
      <t>コウモク</t>
    </rPh>
    <rPh sb="21" eb="22">
      <t>ラン</t>
    </rPh>
    <rPh sb="23" eb="25">
      <t>ケンサ</t>
    </rPh>
    <rPh sb="25" eb="27">
      <t>ナイヨウ</t>
    </rPh>
    <phoneticPr fontId="18"/>
  </si>
  <si>
    <t>検査項目名</t>
    <rPh sb="0" eb="2">
      <t>ケンサ</t>
    </rPh>
    <rPh sb="2" eb="4">
      <t>コウモク</t>
    </rPh>
    <rPh sb="4" eb="5">
      <t>メイ</t>
    </rPh>
    <phoneticPr fontId="19"/>
  </si>
  <si>
    <t>検査内容</t>
    <rPh sb="0" eb="2">
      <t>ケンサ</t>
    </rPh>
    <rPh sb="2" eb="4">
      <t>ナイヨウ</t>
    </rPh>
    <phoneticPr fontId="19"/>
  </si>
  <si>
    <t xml:space="preserve"> 前立腺検査</t>
    <rPh sb="1" eb="4">
      <t>ゼンリツセン</t>
    </rPh>
    <rPh sb="4" eb="6">
      <t>ケンサ</t>
    </rPh>
    <phoneticPr fontId="18"/>
  </si>
  <si>
    <t xml:space="preserve"> 肺癌・子宮頸癌</t>
    <rPh sb="1" eb="3">
      <t>ハイガン</t>
    </rPh>
    <rPh sb="4" eb="6">
      <t>シキュウ</t>
    </rPh>
    <rPh sb="6" eb="7">
      <t>ケイ</t>
    </rPh>
    <rPh sb="7" eb="8">
      <t>ガン</t>
    </rPh>
    <phoneticPr fontId="19"/>
  </si>
  <si>
    <t xml:space="preserve"> 頭部断層Ｘ線撮影</t>
    <rPh sb="1" eb="3">
      <t>トウブ</t>
    </rPh>
    <rPh sb="3" eb="5">
      <t>ダンソウ</t>
    </rPh>
    <rPh sb="5" eb="7">
      <t>エックスセン</t>
    </rPh>
    <rPh sb="7" eb="9">
      <t>サツエイ</t>
    </rPh>
    <phoneticPr fontId="19"/>
  </si>
  <si>
    <t xml:space="preserve"> 卵巣腫瘍、膵臓癌、子宮癌</t>
    <rPh sb="1" eb="3">
      <t>ランソウ</t>
    </rPh>
    <rPh sb="3" eb="5">
      <t>シュヨウ</t>
    </rPh>
    <rPh sb="6" eb="8">
      <t>スイゾウ</t>
    </rPh>
    <rPh sb="8" eb="9">
      <t>ガン</t>
    </rPh>
    <rPh sb="10" eb="12">
      <t>シキュウ</t>
    </rPh>
    <rPh sb="12" eb="13">
      <t>ガン</t>
    </rPh>
    <phoneticPr fontId="18"/>
  </si>
  <si>
    <t xml:space="preserve"> 肺臓断層Ｘ線撮影</t>
    <rPh sb="1" eb="3">
      <t>ハイゾウ</t>
    </rPh>
    <rPh sb="3" eb="5">
      <t>ダンソウ</t>
    </rPh>
    <rPh sb="5" eb="7">
      <t>エックスセン</t>
    </rPh>
    <rPh sb="7" eb="9">
      <t>サツエイ</t>
    </rPh>
    <phoneticPr fontId="19"/>
  </si>
  <si>
    <t xml:space="preserve"> 肺癌</t>
    <rPh sb="1" eb="3">
      <t>ハイガン</t>
    </rPh>
    <phoneticPr fontId="18"/>
  </si>
  <si>
    <t>『婦人科健診について』</t>
    <rPh sb="1" eb="4">
      <t>フジンカ</t>
    </rPh>
    <rPh sb="4" eb="6">
      <t>ケンシン</t>
    </rPh>
    <phoneticPr fontId="18"/>
  </si>
  <si>
    <t>『〇』　　該当の検査を無料で受診できます。</t>
    <rPh sb="5" eb="7">
      <t>ガイトウ</t>
    </rPh>
    <rPh sb="8" eb="10">
      <t>ケンサ</t>
    </rPh>
    <rPh sb="11" eb="13">
      <t>ムリョウ</t>
    </rPh>
    <rPh sb="14" eb="16">
      <t>ジュシン</t>
    </rPh>
    <phoneticPr fontId="18"/>
  </si>
  <si>
    <t>『－』　　婦人科健診の契約がありません。婦人科健診を受診されますと全額自己負担です。</t>
    <rPh sb="5" eb="8">
      <t>フジンカ</t>
    </rPh>
    <rPh sb="8" eb="10">
      <t>ケンシン</t>
    </rPh>
    <rPh sb="11" eb="13">
      <t>ケイヤク</t>
    </rPh>
    <rPh sb="20" eb="23">
      <t>フジンカ</t>
    </rPh>
    <rPh sb="23" eb="25">
      <t>ケンシン</t>
    </rPh>
    <rPh sb="26" eb="28">
      <t>ジュシン</t>
    </rPh>
    <rPh sb="33" eb="35">
      <t>ゼンガク</t>
    </rPh>
    <rPh sb="35" eb="37">
      <t>ジコ</t>
    </rPh>
    <rPh sb="37" eb="39">
      <t>フタン</t>
    </rPh>
    <phoneticPr fontId="18"/>
  </si>
  <si>
    <t>(注）</t>
    <rPh sb="1" eb="2">
      <t>チュウ</t>
    </rPh>
    <phoneticPr fontId="19"/>
  </si>
  <si>
    <t>『脳検査について』</t>
    <rPh sb="1" eb="2">
      <t>ノウ</t>
    </rPh>
    <rPh sb="2" eb="4">
      <t>ケンサ</t>
    </rPh>
    <phoneticPr fontId="19"/>
  </si>
  <si>
    <t>受診医療機関の番号（1桁～3桁）は隣のシート「受診医療機関番号」をご覧ください。</t>
    <rPh sb="0" eb="2">
      <t>ジュシン</t>
    </rPh>
    <rPh sb="2" eb="4">
      <t>イリョウ</t>
    </rPh>
    <rPh sb="4" eb="6">
      <t>キカン</t>
    </rPh>
    <rPh sb="7" eb="9">
      <t>バンゴウ</t>
    </rPh>
    <rPh sb="11" eb="12">
      <t>ケタ</t>
    </rPh>
    <rPh sb="14" eb="15">
      <t>ケタ</t>
    </rPh>
    <rPh sb="17" eb="18">
      <t>トナリ</t>
    </rPh>
    <rPh sb="23" eb="25">
      <t>ジュシン</t>
    </rPh>
    <rPh sb="25" eb="27">
      <t>イリョウ</t>
    </rPh>
    <rPh sb="27" eb="29">
      <t>キカン</t>
    </rPh>
    <rPh sb="29" eb="31">
      <t>バンゴウ</t>
    </rPh>
    <rPh sb="34" eb="35">
      <t>ラン</t>
    </rPh>
    <phoneticPr fontId="19"/>
  </si>
  <si>
    <t>○</t>
    <phoneticPr fontId="18"/>
  </si>
  <si>
    <t>－</t>
    <phoneticPr fontId="18"/>
  </si>
  <si>
    <t>〇</t>
    <phoneticPr fontId="18"/>
  </si>
  <si>
    <t>○</t>
    <phoneticPr fontId="19"/>
  </si>
  <si>
    <t>011(531)2226</t>
    <phoneticPr fontId="18"/>
  </si>
  <si>
    <t>PSA</t>
    <phoneticPr fontId="18"/>
  </si>
  <si>
    <t>048(854)1111</t>
    <phoneticPr fontId="18"/>
  </si>
  <si>
    <t>048(663)2501</t>
    <phoneticPr fontId="18"/>
  </si>
  <si>
    <t>〇</t>
    <phoneticPr fontId="19"/>
  </si>
  <si>
    <t>－</t>
    <phoneticPr fontId="19"/>
  </si>
  <si>
    <t>048(723)6071</t>
    <phoneticPr fontId="18"/>
  </si>
  <si>
    <t>04(2997)5500</t>
    <phoneticPr fontId="18"/>
  </si>
  <si>
    <t>0493(23)1221</t>
    <phoneticPr fontId="18"/>
  </si>
  <si>
    <t>0480(93)0661</t>
    <phoneticPr fontId="18"/>
  </si>
  <si>
    <t>04(2957)1141</t>
    <phoneticPr fontId="18"/>
  </si>
  <si>
    <t>04(2900)2223</t>
    <phoneticPr fontId="19"/>
  </si>
  <si>
    <t>042(989)7766</t>
    <phoneticPr fontId="18"/>
  </si>
  <si>
    <t>0493(72)2333</t>
    <phoneticPr fontId="18"/>
  </si>
  <si>
    <t>043(204)5511</t>
    <phoneticPr fontId="18"/>
  </si>
  <si>
    <t>043(254)3201</t>
    <phoneticPr fontId="18"/>
  </si>
  <si>
    <t>047(375)1119</t>
    <phoneticPr fontId="19"/>
  </si>
  <si>
    <t>047(709)3800</t>
    <phoneticPr fontId="19"/>
  </si>
  <si>
    <t>047(425)1151</t>
    <phoneticPr fontId="18"/>
  </si>
  <si>
    <t>0474(22)2202</t>
    <phoneticPr fontId="18"/>
  </si>
  <si>
    <t>047(476)5134</t>
    <phoneticPr fontId="19"/>
  </si>
  <si>
    <t>047(331)2025</t>
    <phoneticPr fontId="18"/>
  </si>
  <si>
    <t>047(348)7201</t>
    <phoneticPr fontId="18"/>
  </si>
  <si>
    <t>04(7144)8868</t>
    <phoneticPr fontId="18"/>
  </si>
  <si>
    <t>0120(15)4119</t>
    <phoneticPr fontId="18"/>
  </si>
  <si>
    <t>03(3292)9215</t>
    <phoneticPr fontId="18"/>
  </si>
  <si>
    <t>03(3239)0017</t>
    <phoneticPr fontId="18"/>
  </si>
  <si>
    <t>03(3239)0302</t>
    <phoneticPr fontId="18"/>
  </si>
  <si>
    <t>03(3252)0763</t>
    <phoneticPr fontId="18"/>
  </si>
  <si>
    <t>03(5280)1080</t>
    <phoneticPr fontId="18"/>
  </si>
  <si>
    <t>03(5220)2200</t>
    <phoneticPr fontId="18"/>
  </si>
  <si>
    <t>PSA</t>
    <phoneticPr fontId="19"/>
  </si>
  <si>
    <t>CA125</t>
    <phoneticPr fontId="19"/>
  </si>
  <si>
    <t>03(3211)1171</t>
    <phoneticPr fontId="19"/>
  </si>
  <si>
    <t>03(3213)0091</t>
    <phoneticPr fontId="19"/>
  </si>
  <si>
    <t>03(3567)2080</t>
    <phoneticPr fontId="18"/>
  </si>
  <si>
    <t>03(3274)2861</t>
    <phoneticPr fontId="18"/>
  </si>
  <si>
    <t>03(3669)0287</t>
    <phoneticPr fontId="18"/>
  </si>
  <si>
    <t>03(3510)9945</t>
    <phoneticPr fontId="18"/>
  </si>
  <si>
    <t>ＫＫＣウェルネス</t>
    <phoneticPr fontId="19"/>
  </si>
  <si>
    <t>03(3549)6662</t>
    <phoneticPr fontId="18"/>
  </si>
  <si>
    <t>03(5565)9955</t>
    <phoneticPr fontId="18"/>
  </si>
  <si>
    <t>03(3583)6710</t>
    <phoneticPr fontId="18"/>
  </si>
  <si>
    <t>PA</t>
    <phoneticPr fontId="18"/>
  </si>
  <si>
    <t>03(3505)5373</t>
    <phoneticPr fontId="18"/>
  </si>
  <si>
    <t>アークヒルズクリニック</t>
    <phoneticPr fontId="18"/>
  </si>
  <si>
    <t>03(5413)0081</t>
    <phoneticPr fontId="19"/>
  </si>
  <si>
    <t>03(5770)1250</t>
    <phoneticPr fontId="18"/>
  </si>
  <si>
    <t>03(3433)1111</t>
    <phoneticPr fontId="18"/>
  </si>
  <si>
    <t>0120(40)1086</t>
    <phoneticPr fontId="18"/>
  </si>
  <si>
    <t>0120(60)3195</t>
    <phoneticPr fontId="18"/>
  </si>
  <si>
    <t>03(3345)7766</t>
    <phoneticPr fontId="18"/>
  </si>
  <si>
    <t>03(5285)8960</t>
    <phoneticPr fontId="18"/>
  </si>
  <si>
    <t>03(3814)2661</t>
    <phoneticPr fontId="18"/>
  </si>
  <si>
    <t>03(3881)2470</t>
    <phoneticPr fontId="19"/>
  </si>
  <si>
    <t>03(3873)9161</t>
    <phoneticPr fontId="19"/>
  </si>
  <si>
    <t>３Ｓメディカルクリニック</t>
    <phoneticPr fontId="19"/>
  </si>
  <si>
    <t>03(5624)5325</t>
    <phoneticPr fontId="19"/>
  </si>
  <si>
    <t>03(5653)3502</t>
    <phoneticPr fontId="19"/>
  </si>
  <si>
    <t>03(3632)0491</t>
    <phoneticPr fontId="18"/>
  </si>
  <si>
    <t>サワイメディカルクリニック</t>
    <phoneticPr fontId="19"/>
  </si>
  <si>
    <t>03(3615)0606</t>
    <phoneticPr fontId="19"/>
  </si>
  <si>
    <t>03(3375)3371</t>
    <phoneticPr fontId="18"/>
  </si>
  <si>
    <t>03(3299)8900</t>
    <phoneticPr fontId="19"/>
  </si>
  <si>
    <t>0120(063)063</t>
    <phoneticPr fontId="18"/>
  </si>
  <si>
    <t>フェニックスメディカルクリニック</t>
    <phoneticPr fontId="18"/>
  </si>
  <si>
    <t>バリューHRビルクリニック</t>
    <phoneticPr fontId="19"/>
  </si>
  <si>
    <t>03(6380)1420</t>
    <phoneticPr fontId="18"/>
  </si>
  <si>
    <t>03(3469)1163</t>
    <phoneticPr fontId="18"/>
  </si>
  <si>
    <t>03(3483)8976</t>
    <phoneticPr fontId="19"/>
  </si>
  <si>
    <t>03(3382)1231</t>
    <phoneticPr fontId="18"/>
  </si>
  <si>
    <t>03(3971)2836</t>
    <phoneticPr fontId="18"/>
  </si>
  <si>
    <t>03(3989)1112</t>
    <phoneticPr fontId="18"/>
  </si>
  <si>
    <t>03(3345)7766</t>
    <phoneticPr fontId="19"/>
  </si>
  <si>
    <t>03(5951)1201</t>
    <phoneticPr fontId="19"/>
  </si>
  <si>
    <t>03(3901)4941</t>
    <phoneticPr fontId="18"/>
  </si>
  <si>
    <t>03(3912)3121</t>
    <phoneticPr fontId="18"/>
  </si>
  <si>
    <t>03(3933)7191</t>
    <phoneticPr fontId="18"/>
  </si>
  <si>
    <t>03(5605)8822</t>
    <phoneticPr fontId="18"/>
  </si>
  <si>
    <t>042(386)3737</t>
    <phoneticPr fontId="19"/>
  </si>
  <si>
    <t>　アクウェルモール3Ｆ</t>
    <phoneticPr fontId="19"/>
  </si>
  <si>
    <t>0425(28)2011</t>
    <phoneticPr fontId="18"/>
  </si>
  <si>
    <t>0422(22)2036</t>
    <phoneticPr fontId="18"/>
  </si>
  <si>
    <t>042(491)2121</t>
    <phoneticPr fontId="19"/>
  </si>
  <si>
    <t>042(496)7015</t>
    <phoneticPr fontId="19"/>
  </si>
  <si>
    <t>042(559)5449</t>
    <phoneticPr fontId="18"/>
  </si>
  <si>
    <t>042(311)5310</t>
    <phoneticPr fontId="19"/>
  </si>
  <si>
    <t>042(660)8846</t>
    <phoneticPr fontId="19"/>
  </si>
  <si>
    <t>042(670)3055</t>
    <phoneticPr fontId="19"/>
  </si>
  <si>
    <t>042(588)8666</t>
    <phoneticPr fontId="18"/>
  </si>
  <si>
    <t>045(641)8501</t>
    <phoneticPr fontId="18"/>
  </si>
  <si>
    <t>045(222)5588</t>
    <phoneticPr fontId="18"/>
  </si>
  <si>
    <t>アムスランドマーククリニック</t>
    <phoneticPr fontId="18"/>
  </si>
  <si>
    <t>045(221)8181</t>
    <phoneticPr fontId="18"/>
  </si>
  <si>
    <t>みなとみらいメディカルスクエア</t>
    <phoneticPr fontId="19"/>
  </si>
  <si>
    <t>045(228)2000</t>
    <phoneticPr fontId="19"/>
  </si>
  <si>
    <t>045(313)8080</t>
    <phoneticPr fontId="18"/>
  </si>
  <si>
    <t>ヘルチェック</t>
    <phoneticPr fontId="18"/>
  </si>
  <si>
    <t>045(461)1230</t>
    <phoneticPr fontId="18"/>
  </si>
  <si>
    <t>045(951)3221</t>
    <phoneticPr fontId="18"/>
  </si>
  <si>
    <t>045(371)0055</t>
    <phoneticPr fontId="18"/>
  </si>
  <si>
    <t>045(984)3003</t>
    <phoneticPr fontId="19"/>
  </si>
  <si>
    <t>045(442)6321</t>
    <phoneticPr fontId="19"/>
  </si>
  <si>
    <t>044(222)2111</t>
    <phoneticPr fontId="18"/>
  </si>
  <si>
    <t>アルファメディック・クリニック</t>
    <phoneticPr fontId="18"/>
  </si>
  <si>
    <t>044(511)6116</t>
    <phoneticPr fontId="18"/>
  </si>
  <si>
    <t>044(330)4567</t>
    <phoneticPr fontId="18"/>
  </si>
  <si>
    <t>044(959)3121</t>
    <phoneticPr fontId="18"/>
  </si>
  <si>
    <t>044(722)2243</t>
    <phoneticPr fontId="19"/>
  </si>
  <si>
    <t>046(292)1311</t>
    <phoneticPr fontId="18"/>
  </si>
  <si>
    <t>046(822)2710</t>
    <phoneticPr fontId="18"/>
  </si>
  <si>
    <t>ヘルス･サイエンス･センター</t>
    <phoneticPr fontId="18"/>
  </si>
  <si>
    <t>042(740)6200</t>
    <phoneticPr fontId="18"/>
  </si>
  <si>
    <t>042(753)3301</t>
    <phoneticPr fontId="18"/>
  </si>
  <si>
    <t>0467(86)6570</t>
    <phoneticPr fontId="18"/>
  </si>
  <si>
    <t>0466(23)3211</t>
    <phoneticPr fontId="19"/>
  </si>
  <si>
    <t>054(254)4311</t>
    <phoneticPr fontId="18"/>
  </si>
  <si>
    <t>053(473)5503</t>
    <phoneticPr fontId="18"/>
  </si>
  <si>
    <t>0557(81)9176</t>
    <phoneticPr fontId="19"/>
  </si>
  <si>
    <t>オリエンタルクリニック</t>
    <phoneticPr fontId="18"/>
  </si>
  <si>
    <t>052(741)5181</t>
    <phoneticPr fontId="18"/>
  </si>
  <si>
    <t>052(582)0751</t>
    <phoneticPr fontId="19"/>
  </si>
  <si>
    <t>052(551)1569</t>
    <phoneticPr fontId="19"/>
  </si>
  <si>
    <t>052(251)6661</t>
    <phoneticPr fontId="19"/>
  </si>
  <si>
    <t>0568(93)0100</t>
    <phoneticPr fontId="19"/>
  </si>
  <si>
    <t>077(573)4321</t>
    <phoneticPr fontId="19"/>
  </si>
  <si>
    <t>077(522)5165</t>
    <phoneticPr fontId="19"/>
  </si>
  <si>
    <t>0748(65)1612</t>
    <phoneticPr fontId="19"/>
  </si>
  <si>
    <t>077(587)4443</t>
    <phoneticPr fontId="19"/>
  </si>
  <si>
    <t>0120(35)9997</t>
    <phoneticPr fontId="19"/>
  </si>
  <si>
    <t>0748(36)5467</t>
    <phoneticPr fontId="19"/>
  </si>
  <si>
    <t>0748(22)2222</t>
    <phoneticPr fontId="19"/>
  </si>
  <si>
    <t>0749(23)1929</t>
    <phoneticPr fontId="19"/>
  </si>
  <si>
    <t>0749(68)3305</t>
    <phoneticPr fontId="19"/>
  </si>
  <si>
    <t>075(561)1121</t>
    <phoneticPr fontId="18"/>
  </si>
  <si>
    <t>0120(05)0108</t>
    <phoneticPr fontId="18"/>
  </si>
  <si>
    <t>075(441)8181</t>
    <phoneticPr fontId="19"/>
  </si>
  <si>
    <t>0120(82)3053</t>
    <phoneticPr fontId="18"/>
  </si>
  <si>
    <t>075(823)3080</t>
    <phoneticPr fontId="18"/>
  </si>
  <si>
    <t>075(811)9137</t>
    <phoneticPr fontId="18"/>
  </si>
  <si>
    <t>0120(012)770</t>
    <phoneticPr fontId="19"/>
  </si>
  <si>
    <t>0120(364)489</t>
    <phoneticPr fontId="19"/>
  </si>
  <si>
    <t>06(6379)6701</t>
    <phoneticPr fontId="18"/>
  </si>
  <si>
    <t>あけぼのＧＭクリニック</t>
    <phoneticPr fontId="19"/>
  </si>
  <si>
    <t>06(6321)0670</t>
    <phoneticPr fontId="19"/>
  </si>
  <si>
    <t>06(6308)3908</t>
    <phoneticPr fontId="19"/>
  </si>
  <si>
    <t>06(6379)3334</t>
    <phoneticPr fontId="18"/>
  </si>
  <si>
    <t>050(3541)2262</t>
    <phoneticPr fontId="19"/>
  </si>
  <si>
    <t>06(6377)5620</t>
    <phoneticPr fontId="18"/>
  </si>
  <si>
    <t>アプローズタワークリニック</t>
    <phoneticPr fontId="18"/>
  </si>
  <si>
    <t>06(6312)8841</t>
    <phoneticPr fontId="18"/>
  </si>
  <si>
    <t>06(6881)4000</t>
    <phoneticPr fontId="18"/>
  </si>
  <si>
    <t>06(4795)5550</t>
    <phoneticPr fontId="18"/>
  </si>
  <si>
    <t>06(6351)5381</t>
    <phoneticPr fontId="18"/>
  </si>
  <si>
    <t>06(6345)2210</t>
    <phoneticPr fontId="18"/>
  </si>
  <si>
    <t>06(6345)8145</t>
    <phoneticPr fontId="19"/>
  </si>
  <si>
    <t>06(6131)0070</t>
    <phoneticPr fontId="19"/>
  </si>
  <si>
    <t>0120(845)489</t>
    <phoneticPr fontId="19"/>
  </si>
  <si>
    <t>フェスティバルタワークリニック</t>
    <phoneticPr fontId="19"/>
  </si>
  <si>
    <t>0120(489)401</t>
    <phoneticPr fontId="18"/>
  </si>
  <si>
    <t>06(6943)2260</t>
    <phoneticPr fontId="18"/>
  </si>
  <si>
    <t>06(6202)6667</t>
    <phoneticPr fontId="18"/>
  </si>
  <si>
    <t>06(6941)8687</t>
    <phoneticPr fontId="18"/>
  </si>
  <si>
    <t>scc</t>
    <phoneticPr fontId="19"/>
  </si>
  <si>
    <t>ＯＢＰクリニック</t>
    <phoneticPr fontId="18"/>
  </si>
  <si>
    <t>γ-Sm</t>
    <phoneticPr fontId="19"/>
  </si>
  <si>
    <t>06(6949)0305</t>
    <phoneticPr fontId="18"/>
  </si>
  <si>
    <t>アムスニューオータニクリニック</t>
    <phoneticPr fontId="18"/>
  </si>
  <si>
    <t>06(6213)7230</t>
    <phoneticPr fontId="18"/>
  </si>
  <si>
    <t>　なんばスカイオ9F</t>
    <phoneticPr fontId="19"/>
  </si>
  <si>
    <t>06(6232)7770</t>
    <phoneticPr fontId="19"/>
  </si>
  <si>
    <t>06(4706)3900</t>
    <phoneticPr fontId="18"/>
  </si>
  <si>
    <t>06(6243)5401</t>
    <phoneticPr fontId="18"/>
  </si>
  <si>
    <t>06(6243)0117</t>
    <phoneticPr fontId="19"/>
  </si>
  <si>
    <t>06(6969)6712</t>
    <phoneticPr fontId="19"/>
  </si>
  <si>
    <t>06(6577)1881</t>
    <phoneticPr fontId="18"/>
  </si>
  <si>
    <t>0120(728)797</t>
    <phoneticPr fontId="19"/>
  </si>
  <si>
    <t>06(6634)0350</t>
    <phoneticPr fontId="19"/>
  </si>
  <si>
    <t>050(3541)2263</t>
    <phoneticPr fontId="19"/>
  </si>
  <si>
    <t>06(6911)0003</t>
    <phoneticPr fontId="19"/>
  </si>
  <si>
    <t>06(6628)2221</t>
    <phoneticPr fontId="18"/>
  </si>
  <si>
    <t>06(6624)4011</t>
    <phoneticPr fontId="19"/>
  </si>
  <si>
    <t>06(6761)2200</t>
    <phoneticPr fontId="18"/>
  </si>
  <si>
    <t>　</t>
  </si>
  <si>
    <t>双愛クリニック</t>
    <rPh sb="0" eb="1">
      <t>ソウ</t>
    </rPh>
    <rPh sb="1" eb="2">
      <t>アイ</t>
    </rPh>
    <phoneticPr fontId="19"/>
  </si>
  <si>
    <t>さいたま市大宮区堀の内町2-173</t>
    <rPh sb="4" eb="5">
      <t>シ</t>
    </rPh>
    <rPh sb="5" eb="7">
      <t>オオミヤ</t>
    </rPh>
    <rPh sb="7" eb="8">
      <t>ク</t>
    </rPh>
    <rPh sb="8" eb="9">
      <t>ホリ</t>
    </rPh>
    <rPh sb="10" eb="12">
      <t>ウチチョウ</t>
    </rPh>
    <phoneticPr fontId="19"/>
  </si>
  <si>
    <t>中央区日本橋室町4-1-6</t>
    <rPh sb="0" eb="3">
      <t>チュウオウク</t>
    </rPh>
    <rPh sb="3" eb="8">
      <t>ニホンバシムロマチ</t>
    </rPh>
    <phoneticPr fontId="19"/>
  </si>
  <si>
    <t>03(3527)1915</t>
    <phoneticPr fontId="19"/>
  </si>
  <si>
    <t>赤坂山王メディカルセンター</t>
    <rPh sb="0" eb="2">
      <t>アカサカ</t>
    </rPh>
    <rPh sb="2" eb="4">
      <t>サンノウ</t>
    </rPh>
    <phoneticPr fontId="19"/>
  </si>
  <si>
    <t>港区赤坂4-1-26</t>
    <rPh sb="0" eb="2">
      <t>ミナトク</t>
    </rPh>
    <rPh sb="2" eb="4">
      <t>アカサカ</t>
    </rPh>
    <phoneticPr fontId="19"/>
  </si>
  <si>
    <t>03(5114)6611</t>
    <phoneticPr fontId="19"/>
  </si>
  <si>
    <t>六本木ヒルズクリニック</t>
    <rPh sb="0" eb="3">
      <t>ロッポンギ</t>
    </rPh>
    <phoneticPr fontId="19"/>
  </si>
  <si>
    <t>港区六本木6-10-1</t>
    <rPh sb="0" eb="2">
      <t>ミナトク</t>
    </rPh>
    <rPh sb="2" eb="5">
      <t>ロッポンギ</t>
    </rPh>
    <phoneticPr fontId="19"/>
  </si>
  <si>
    <t>03(3796)6006</t>
    <phoneticPr fontId="19"/>
  </si>
  <si>
    <t>新宿つるかめクリニック</t>
    <rPh sb="0" eb="2">
      <t>シンジュク</t>
    </rPh>
    <phoneticPr fontId="19"/>
  </si>
  <si>
    <t>新横浜メディカルサテライト</t>
    <rPh sb="0" eb="3">
      <t>シンヨコハマ</t>
    </rPh>
    <phoneticPr fontId="19"/>
  </si>
  <si>
    <t>横浜市港北区新横浜2-5-11</t>
    <rPh sb="0" eb="3">
      <t>ヨコハマシ</t>
    </rPh>
    <rPh sb="3" eb="6">
      <t>コウホクク</t>
    </rPh>
    <rPh sb="6" eb="9">
      <t>シンヨコハマ</t>
    </rPh>
    <phoneticPr fontId="19"/>
  </si>
  <si>
    <t>ヘルチェック川﨑センター</t>
    <rPh sb="6" eb="8">
      <t>カワサキ</t>
    </rPh>
    <phoneticPr fontId="19"/>
  </si>
  <si>
    <t>川崎市川崎区日進町1-11</t>
    <rPh sb="0" eb="3">
      <t>カワサキシ</t>
    </rPh>
    <rPh sb="3" eb="6">
      <t>カワサキク</t>
    </rPh>
    <rPh sb="6" eb="9">
      <t>ニッシンチョウ</t>
    </rPh>
    <phoneticPr fontId="19"/>
  </si>
  <si>
    <t>相模原市南区相模大野3-3-2-401</t>
    <rPh sb="0" eb="4">
      <t>サガミハラシ</t>
    </rPh>
    <rPh sb="4" eb="6">
      <t>ミナミク</t>
    </rPh>
    <rPh sb="6" eb="8">
      <t>サガミ</t>
    </rPh>
    <rPh sb="8" eb="10">
      <t>オオノ</t>
    </rPh>
    <phoneticPr fontId="18"/>
  </si>
  <si>
    <t>南草津健診センター</t>
    <rPh sb="0" eb="3">
      <t>ミナミクサツ</t>
    </rPh>
    <rPh sb="3" eb="5">
      <t>ケンシン</t>
    </rPh>
    <phoneticPr fontId="19"/>
  </si>
  <si>
    <t>草津市南草津2-3-7</t>
    <rPh sb="0" eb="3">
      <t>クサツシ</t>
    </rPh>
    <rPh sb="3" eb="6">
      <t>ミナミクサツ</t>
    </rPh>
    <phoneticPr fontId="19"/>
  </si>
  <si>
    <t>大阪市中央区久太郎町1-9-26</t>
    <rPh sb="0" eb="2">
      <t>オオサカ</t>
    </rPh>
    <rPh sb="2" eb="3">
      <t>シ</t>
    </rPh>
    <rPh sb="3" eb="6">
      <t>チュウオウク</t>
    </rPh>
    <rPh sb="6" eb="9">
      <t>キュウタロウ</t>
    </rPh>
    <rPh sb="9" eb="10">
      <t>マチ</t>
    </rPh>
    <phoneticPr fontId="19"/>
  </si>
  <si>
    <t>骨密度</t>
    <rPh sb="0" eb="3">
      <t>コツミツド</t>
    </rPh>
    <phoneticPr fontId="19"/>
  </si>
  <si>
    <t>安田クリニック</t>
    <rPh sb="0" eb="2">
      <t>ヤスダ</t>
    </rPh>
    <phoneticPr fontId="19"/>
  </si>
  <si>
    <t>大阪市中央区心斎橋筋1-4-7</t>
    <rPh sb="0" eb="2">
      <t>オオサカ</t>
    </rPh>
    <rPh sb="2" eb="3">
      <t>シ</t>
    </rPh>
    <rPh sb="3" eb="6">
      <t>チュウオウク</t>
    </rPh>
    <rPh sb="6" eb="9">
      <t>シンサイバシ</t>
    </rPh>
    <rPh sb="9" eb="10">
      <t>スジ</t>
    </rPh>
    <phoneticPr fontId="19"/>
  </si>
  <si>
    <t>大阪市中央区西心斎橋1-4-3</t>
    <rPh sb="0" eb="3">
      <t>オオサカシ</t>
    </rPh>
    <rPh sb="3" eb="6">
      <t>チュウオウク</t>
    </rPh>
    <rPh sb="6" eb="7">
      <t>ニシ</t>
    </rPh>
    <rPh sb="7" eb="10">
      <t>シンサイバシ</t>
    </rPh>
    <phoneticPr fontId="19"/>
  </si>
  <si>
    <t>　心斎橋オーパ11階</t>
    <rPh sb="1" eb="4">
      <t>シンサイバシ</t>
    </rPh>
    <rPh sb="9" eb="10">
      <t>カイ</t>
    </rPh>
    <phoneticPr fontId="19"/>
  </si>
  <si>
    <t>大阪市西区江之子島2-1-54</t>
    <rPh sb="0" eb="3">
      <t>オオサカシ</t>
    </rPh>
    <rPh sb="3" eb="5">
      <t>ニシク</t>
    </rPh>
    <rPh sb="5" eb="9">
      <t>エノコジマ</t>
    </rPh>
    <phoneticPr fontId="19"/>
  </si>
  <si>
    <t>石切生喜病院</t>
    <rPh sb="0" eb="2">
      <t>イシキリ</t>
    </rPh>
    <rPh sb="2" eb="3">
      <t>セイ</t>
    </rPh>
    <rPh sb="3" eb="4">
      <t>キ</t>
    </rPh>
    <rPh sb="4" eb="6">
      <t>ビョウイン</t>
    </rPh>
    <phoneticPr fontId="19"/>
  </si>
  <si>
    <t>東大阪市弥生町18-28</t>
    <rPh sb="0" eb="4">
      <t>ヒガシオオサカシ</t>
    </rPh>
    <rPh sb="4" eb="6">
      <t>ヤヨイ</t>
    </rPh>
    <rPh sb="6" eb="7">
      <t>チョウ</t>
    </rPh>
    <phoneticPr fontId="19"/>
  </si>
  <si>
    <t>結核予防会堺複十字診療所</t>
    <rPh sb="0" eb="2">
      <t>ケッカク</t>
    </rPh>
    <rPh sb="2" eb="4">
      <t>ヨボウ</t>
    </rPh>
    <rPh sb="4" eb="5">
      <t>カイ</t>
    </rPh>
    <rPh sb="5" eb="6">
      <t>サカイ</t>
    </rPh>
    <rPh sb="6" eb="9">
      <t>フクジュウジ</t>
    </rPh>
    <rPh sb="9" eb="11">
      <t>シンリョウ</t>
    </rPh>
    <rPh sb="11" eb="12">
      <t>ショ</t>
    </rPh>
    <phoneticPr fontId="18"/>
  </si>
  <si>
    <t>　南海堺東ビル8階</t>
    <rPh sb="1" eb="3">
      <t>ナンカイ</t>
    </rPh>
    <rPh sb="3" eb="5">
      <t>サカイヒガシ</t>
    </rPh>
    <rPh sb="8" eb="9">
      <t>カイ</t>
    </rPh>
    <phoneticPr fontId="19"/>
  </si>
  <si>
    <t>神鋼記念会総合健康管理センター</t>
    <rPh sb="0" eb="2">
      <t>シンコウ</t>
    </rPh>
    <rPh sb="2" eb="4">
      <t>キネン</t>
    </rPh>
    <rPh sb="4" eb="5">
      <t>カイ</t>
    </rPh>
    <rPh sb="5" eb="7">
      <t>ソウゴウ</t>
    </rPh>
    <rPh sb="7" eb="9">
      <t>ケンコウ</t>
    </rPh>
    <rPh sb="9" eb="11">
      <t>カンリ</t>
    </rPh>
    <phoneticPr fontId="19"/>
  </si>
  <si>
    <t>神戸市中央区脇浜町1-4-47</t>
    <rPh sb="0" eb="2">
      <t>コウベ</t>
    </rPh>
    <rPh sb="2" eb="3">
      <t>シ</t>
    </rPh>
    <rPh sb="3" eb="6">
      <t>チュウオウク</t>
    </rPh>
    <rPh sb="6" eb="8">
      <t>ワキハマ</t>
    </rPh>
    <rPh sb="8" eb="9">
      <t>チョウ</t>
    </rPh>
    <phoneticPr fontId="19"/>
  </si>
  <si>
    <t>神戸大山病院</t>
    <rPh sb="0" eb="2">
      <t>コウベ</t>
    </rPh>
    <rPh sb="2" eb="4">
      <t>オオヤマ</t>
    </rPh>
    <rPh sb="4" eb="6">
      <t>ビョウイン</t>
    </rPh>
    <phoneticPr fontId="19"/>
  </si>
  <si>
    <t>神戸市兵庫区水木通10-1-12</t>
    <rPh sb="0" eb="2">
      <t>コウベ</t>
    </rPh>
    <rPh sb="2" eb="3">
      <t>シ</t>
    </rPh>
    <rPh sb="3" eb="6">
      <t>ヒョウゴク</t>
    </rPh>
    <rPh sb="6" eb="8">
      <t>ミズキ</t>
    </rPh>
    <rPh sb="8" eb="9">
      <t>ドオリ</t>
    </rPh>
    <phoneticPr fontId="19"/>
  </si>
  <si>
    <t>つかぐち病院</t>
    <rPh sb="4" eb="6">
      <t>ビョウイン</t>
    </rPh>
    <phoneticPr fontId="19"/>
  </si>
  <si>
    <t>尼崎市南塚口町6-8-1</t>
    <rPh sb="0" eb="3">
      <t>アマガサキシ</t>
    </rPh>
    <rPh sb="3" eb="7">
      <t>ミナミツカグチチョウ</t>
    </rPh>
    <phoneticPr fontId="19"/>
  </si>
  <si>
    <t>姫路健診クリニック</t>
    <rPh sb="0" eb="2">
      <t>ヒメジ</t>
    </rPh>
    <rPh sb="2" eb="4">
      <t>ケンシン</t>
    </rPh>
    <phoneticPr fontId="19"/>
  </si>
  <si>
    <t>香芝生喜病院</t>
    <rPh sb="0" eb="2">
      <t>カシバ</t>
    </rPh>
    <rPh sb="2" eb="4">
      <t>セイキ</t>
    </rPh>
    <rPh sb="4" eb="6">
      <t>ビョウイン</t>
    </rPh>
    <phoneticPr fontId="19"/>
  </si>
  <si>
    <t>香芝市穴虫3300-3</t>
    <rPh sb="0" eb="3">
      <t>カシバシ</t>
    </rPh>
    <rPh sb="3" eb="4">
      <t>アナ</t>
    </rPh>
    <rPh sb="4" eb="5">
      <t>ムシ</t>
    </rPh>
    <phoneticPr fontId="19"/>
  </si>
  <si>
    <t>レインボークリニック</t>
    <phoneticPr fontId="18"/>
  </si>
  <si>
    <t>たけうちクリニック</t>
    <phoneticPr fontId="19"/>
  </si>
  <si>
    <t>ベルクリニック</t>
    <phoneticPr fontId="18"/>
  </si>
  <si>
    <t>サニーピアクリニック</t>
    <phoneticPr fontId="19"/>
  </si>
  <si>
    <t>こやまクリニック</t>
    <phoneticPr fontId="19"/>
  </si>
  <si>
    <t>コース</t>
    <phoneticPr fontId="18"/>
  </si>
  <si>
    <t>ガン</t>
    <phoneticPr fontId="18"/>
  </si>
  <si>
    <t>ﾏﾝﾓ</t>
    <phoneticPr fontId="19"/>
  </si>
  <si>
    <t>ｴｺｰ</t>
    <phoneticPr fontId="19"/>
  </si>
  <si>
    <t>022(231)3655</t>
    <phoneticPr fontId="19"/>
  </si>
  <si>
    <t>028(625)7831</t>
    <phoneticPr fontId="18"/>
  </si>
  <si>
    <t>027(362)6201</t>
    <phoneticPr fontId="18"/>
  </si>
  <si>
    <t>048(824)6811</t>
    <phoneticPr fontId="18"/>
  </si>
  <si>
    <t>048(883)2253</t>
    <phoneticPr fontId="18"/>
  </si>
  <si>
    <t>048(832)4951</t>
    <phoneticPr fontId="18"/>
  </si>
  <si>
    <t>048(665)6210</t>
    <phoneticPr fontId="18"/>
  </si>
  <si>
    <t>048(686)7155</t>
    <phoneticPr fontId="18"/>
  </si>
  <si>
    <t>048(640)6561</t>
    <phoneticPr fontId="18"/>
  </si>
  <si>
    <t>0570(038)222</t>
    <phoneticPr fontId="19"/>
  </si>
  <si>
    <t>048(758)3891</t>
    <phoneticPr fontId="18"/>
  </si>
  <si>
    <t>048(442)1118</t>
    <phoneticPr fontId="18"/>
  </si>
  <si>
    <t>048(928)3111</t>
    <phoneticPr fontId="18"/>
  </si>
  <si>
    <t>048(766)8155</t>
    <phoneticPr fontId="19"/>
  </si>
  <si>
    <t>048(773)1114</t>
    <phoneticPr fontId="18"/>
  </si>
  <si>
    <t>048(777)2511</t>
    <phoneticPr fontId="18"/>
  </si>
  <si>
    <t>048(781)1101</t>
    <phoneticPr fontId="18"/>
  </si>
  <si>
    <t>048(776)0022</t>
    <phoneticPr fontId="18"/>
  </si>
  <si>
    <t>048(736)1155</t>
    <phoneticPr fontId="18"/>
  </si>
  <si>
    <t>048(737)5407</t>
    <phoneticPr fontId="19"/>
  </si>
  <si>
    <t>049(224)2711</t>
    <phoneticPr fontId="18"/>
  </si>
  <si>
    <t>049(222)7217</t>
    <phoneticPr fontId="19"/>
  </si>
  <si>
    <t>049(278)6288</t>
    <phoneticPr fontId="18"/>
  </si>
  <si>
    <t>04(2998)2081</t>
    <phoneticPr fontId="18"/>
  </si>
  <si>
    <t>04(2920)0518</t>
    <phoneticPr fontId="18"/>
  </si>
  <si>
    <t>04(2949)1118</t>
    <phoneticPr fontId="18"/>
  </si>
  <si>
    <t>0120(992)473</t>
    <phoneticPr fontId="19"/>
  </si>
  <si>
    <t>04(2935)0320</t>
    <phoneticPr fontId="19"/>
  </si>
  <si>
    <t>042(972)6161</t>
    <phoneticPr fontId="18"/>
  </si>
  <si>
    <t>049(276)1550</t>
    <phoneticPr fontId="18"/>
  </si>
  <si>
    <t>0493(25)0232</t>
    <phoneticPr fontId="18"/>
  </si>
  <si>
    <t>048(524)0146</t>
    <phoneticPr fontId="18"/>
  </si>
  <si>
    <t>048(521)0065</t>
    <phoneticPr fontId="19"/>
  </si>
  <si>
    <t>048(594)7701</t>
    <phoneticPr fontId="19"/>
  </si>
  <si>
    <t>048(574)1111</t>
    <phoneticPr fontId="18"/>
  </si>
  <si>
    <t>048(466)2409</t>
    <phoneticPr fontId="19"/>
  </si>
  <si>
    <t>048(593)1212</t>
    <phoneticPr fontId="18"/>
  </si>
  <si>
    <t>048(591)2257</t>
    <phoneticPr fontId="18"/>
  </si>
  <si>
    <t>049(283)0019</t>
    <phoneticPr fontId="18"/>
  </si>
  <si>
    <t>0494(75)2332</t>
    <phoneticPr fontId="18"/>
  </si>
  <si>
    <t>03(3988)1862</t>
    <phoneticPr fontId="18"/>
  </si>
  <si>
    <t>045(471)3855</t>
    <phoneticPr fontId="19"/>
  </si>
  <si>
    <t>045(453)1150</t>
    <phoneticPr fontId="19"/>
  </si>
  <si>
    <t>06(6472)6316</t>
    <phoneticPr fontId="19"/>
  </si>
  <si>
    <t>06(6266)6440</t>
    <phoneticPr fontId="19"/>
  </si>
  <si>
    <t>06(6252)7010</t>
    <phoneticPr fontId="19"/>
  </si>
  <si>
    <t>06(6443)3419</t>
    <phoneticPr fontId="19"/>
  </si>
  <si>
    <t>06(6771)4861</t>
    <phoneticPr fontId="18"/>
  </si>
  <si>
    <t>06(6775)3131</t>
    <phoneticPr fontId="19"/>
  </si>
  <si>
    <t>06(6654)2222</t>
    <phoneticPr fontId="18"/>
  </si>
  <si>
    <t>0727(29)2345</t>
    <phoneticPr fontId="18"/>
  </si>
  <si>
    <t>シフラ</t>
    <phoneticPr fontId="19"/>
  </si>
  <si>
    <t>072(627)3459</t>
    <phoneticPr fontId="18"/>
  </si>
  <si>
    <t>06(6385)0265</t>
    <phoneticPr fontId="18"/>
  </si>
  <si>
    <t>06(6380)0666</t>
    <phoneticPr fontId="18"/>
  </si>
  <si>
    <t>06(6192)7276</t>
    <phoneticPr fontId="18"/>
  </si>
  <si>
    <t>06(6386)1651</t>
    <phoneticPr fontId="18"/>
  </si>
  <si>
    <t>06(6872)5516</t>
    <phoneticPr fontId="18"/>
  </si>
  <si>
    <t>06(6873)2210</t>
    <phoneticPr fontId="19"/>
  </si>
  <si>
    <t>06(6841)5777</t>
    <phoneticPr fontId="19"/>
  </si>
  <si>
    <t>072(821)3888</t>
    <phoneticPr fontId="18"/>
  </si>
  <si>
    <t>072(823)1521</t>
    <phoneticPr fontId="19"/>
  </si>
  <si>
    <t>072(982)5101</t>
    <phoneticPr fontId="18"/>
  </si>
  <si>
    <t>072(986)3604</t>
    <phoneticPr fontId="19"/>
  </si>
  <si>
    <t>072(875)0100</t>
    <phoneticPr fontId="19"/>
  </si>
  <si>
    <t>072(845)0888</t>
    <phoneticPr fontId="18"/>
  </si>
  <si>
    <t>072(221)5515</t>
    <phoneticPr fontId="18"/>
  </si>
  <si>
    <t>072(224)1717</t>
    <phoneticPr fontId="18"/>
  </si>
  <si>
    <t>072(223)8199</t>
    <phoneticPr fontId="18"/>
  </si>
  <si>
    <t>072(241)0501</t>
    <phoneticPr fontId="19"/>
  </si>
  <si>
    <t>072(259)0100</t>
    <phoneticPr fontId="19"/>
  </si>
  <si>
    <t>072(234)2012</t>
    <phoneticPr fontId="18"/>
  </si>
  <si>
    <t>コーナンメディカル</t>
    <phoneticPr fontId="19"/>
  </si>
  <si>
    <t>072(260)5555</t>
    <phoneticPr fontId="19"/>
  </si>
  <si>
    <t>072(330)2600</t>
    <phoneticPr fontId="18"/>
  </si>
  <si>
    <t>オノクリニック</t>
    <phoneticPr fontId="19"/>
  </si>
  <si>
    <t>072(366)1818</t>
    <phoneticPr fontId="18"/>
  </si>
  <si>
    <t>072(948)5352</t>
    <phoneticPr fontId="18"/>
  </si>
  <si>
    <t>0725(40)2154</t>
    <phoneticPr fontId="19"/>
  </si>
  <si>
    <t>0721(53)3330</t>
    <phoneticPr fontId="19"/>
  </si>
  <si>
    <t>0724(60)1100</t>
    <phoneticPr fontId="18"/>
  </si>
  <si>
    <t>りんくうタウンクリニック</t>
    <phoneticPr fontId="18"/>
  </si>
  <si>
    <t>078(261)6773</t>
    <phoneticPr fontId="19"/>
  </si>
  <si>
    <t>078(351)1401</t>
    <phoneticPr fontId="18"/>
  </si>
  <si>
    <t>078(321)5588</t>
    <phoneticPr fontId="19"/>
  </si>
  <si>
    <t>078(322)2508</t>
    <phoneticPr fontId="19"/>
  </si>
  <si>
    <t>078(332)4755</t>
    <phoneticPr fontId="18"/>
  </si>
  <si>
    <t>0120(48)1739</t>
    <phoneticPr fontId="19"/>
  </si>
  <si>
    <t>050(3541)2264</t>
    <phoneticPr fontId="19"/>
  </si>
  <si>
    <t>0120(82)3053</t>
    <phoneticPr fontId="19"/>
  </si>
  <si>
    <t>078(331)8622</t>
    <phoneticPr fontId="19"/>
  </si>
  <si>
    <t>078(579)3400</t>
    <phoneticPr fontId="18"/>
  </si>
  <si>
    <t>078(511)3621</t>
    <phoneticPr fontId="19"/>
  </si>
  <si>
    <t>078(642)1131</t>
    <phoneticPr fontId="19"/>
  </si>
  <si>
    <t>078(641)2424</t>
    <phoneticPr fontId="19"/>
  </si>
  <si>
    <t>078(781)7811</t>
    <phoneticPr fontId="19"/>
  </si>
  <si>
    <t>0120(414)332</t>
    <phoneticPr fontId="19"/>
  </si>
  <si>
    <t>078(735)1513</t>
    <phoneticPr fontId="19"/>
  </si>
  <si>
    <t>078(858)1213</t>
    <phoneticPr fontId="19"/>
  </si>
  <si>
    <t>06(6499)3045</t>
    <phoneticPr fontId="18"/>
  </si>
  <si>
    <t>06(6411)6081</t>
    <phoneticPr fontId="19"/>
  </si>
  <si>
    <t>06(6488)1601</t>
    <phoneticPr fontId="19"/>
  </si>
  <si>
    <t>06(6429)1463</t>
    <phoneticPr fontId="19"/>
  </si>
  <si>
    <t>0798(34)0807</t>
    <phoneticPr fontId="19"/>
  </si>
  <si>
    <t>0798(52)2001</t>
    <phoneticPr fontId="19"/>
  </si>
  <si>
    <t>0798(33)0356</t>
    <phoneticPr fontId="19"/>
  </si>
  <si>
    <t>079(564)5536</t>
    <phoneticPr fontId="18"/>
  </si>
  <si>
    <t>078(912)7575</t>
    <phoneticPr fontId="18"/>
  </si>
  <si>
    <t>078(917)2020</t>
    <phoneticPr fontId="19"/>
  </si>
  <si>
    <t>078(935)2636</t>
    <phoneticPr fontId="19"/>
  </si>
  <si>
    <t>079(424)0333</t>
    <phoneticPr fontId="19"/>
  </si>
  <si>
    <t>0120(079)411</t>
    <phoneticPr fontId="19"/>
  </si>
  <si>
    <t>079(492)0935</t>
    <phoneticPr fontId="19"/>
  </si>
  <si>
    <t>ﾍﾘｶﾙCT</t>
    <phoneticPr fontId="19"/>
  </si>
  <si>
    <t>0792(65)5141</t>
    <phoneticPr fontId="18"/>
  </si>
  <si>
    <t>079(254)6852</t>
    <phoneticPr fontId="19"/>
  </si>
  <si>
    <t>079(235)3162</t>
    <phoneticPr fontId="19"/>
  </si>
  <si>
    <t>0120(300)503</t>
    <phoneticPr fontId="19"/>
  </si>
  <si>
    <t>0796(42)1910</t>
    <phoneticPr fontId="19"/>
  </si>
  <si>
    <t>0796(22)6111</t>
    <phoneticPr fontId="19"/>
  </si>
  <si>
    <t>0120(185)150</t>
    <phoneticPr fontId="19"/>
  </si>
  <si>
    <t>0799(42)6200</t>
    <phoneticPr fontId="19"/>
  </si>
  <si>
    <t>0799(50)3533</t>
    <phoneticPr fontId="19"/>
  </si>
  <si>
    <t>0742(43)3333</t>
    <phoneticPr fontId="18"/>
  </si>
  <si>
    <t>0742(51)8700</t>
    <phoneticPr fontId="19"/>
  </si>
  <si>
    <t>0745(71)3113</t>
    <phoneticPr fontId="19"/>
  </si>
  <si>
    <t>0744(29)3332</t>
    <phoneticPr fontId="19"/>
  </si>
  <si>
    <t>0744(24)4700</t>
    <phoneticPr fontId="19"/>
  </si>
  <si>
    <t>0745(63)0601</t>
    <phoneticPr fontId="19"/>
  </si>
  <si>
    <t>073(425)2235</t>
    <phoneticPr fontId="18"/>
  </si>
  <si>
    <t>082(249)7011</t>
    <phoneticPr fontId="18"/>
  </si>
  <si>
    <t>092(721)3583</t>
    <phoneticPr fontId="18"/>
  </si>
  <si>
    <t>0120(489)379</t>
    <phoneticPr fontId="18"/>
  </si>
  <si>
    <t>093(592)5515</t>
    <phoneticPr fontId="19"/>
  </si>
  <si>
    <t>0942(35)3322</t>
    <phoneticPr fontId="18"/>
  </si>
  <si>
    <t>シフラ</t>
    <phoneticPr fontId="18"/>
  </si>
  <si>
    <t xml:space="preserve"> ウォーキング実績の確認の署名をもらって下さい。</t>
    <phoneticPr fontId="7"/>
  </si>
  <si>
    <t xml:space="preserve"> 確認の署名が無い場合、ウォーキング・インセンティブ</t>
    <rPh sb="7" eb="8">
      <t>ナ</t>
    </rPh>
    <rPh sb="9" eb="11">
      <t>バアイ</t>
    </rPh>
    <phoneticPr fontId="7"/>
  </si>
  <si>
    <t>確認署名</t>
    <rPh sb="0" eb="2">
      <t>カクニン</t>
    </rPh>
    <rPh sb="2" eb="4">
      <t>ショメイ</t>
    </rPh>
    <phoneticPr fontId="7"/>
  </si>
  <si>
    <t>※ウォーキング実績の確認署名</t>
    <phoneticPr fontId="7"/>
  </si>
  <si>
    <t xml:space="preserve">  </t>
    <phoneticPr fontId="19"/>
  </si>
  <si>
    <t>（２）健保人間ドックと指名制ドックの違い等について</t>
    <rPh sb="3" eb="5">
      <t>ケンポ</t>
    </rPh>
    <rPh sb="5" eb="7">
      <t>ニンゲン</t>
    </rPh>
    <rPh sb="11" eb="14">
      <t>シメイセイ</t>
    </rPh>
    <rPh sb="18" eb="19">
      <t>チガ</t>
    </rPh>
    <rPh sb="20" eb="21">
      <t>トウ</t>
    </rPh>
    <phoneticPr fontId="19"/>
  </si>
  <si>
    <t>・健保人間ドック…りそな健康保険組合の健診制度。りそな健保は各銀行とは別の公法人です。</t>
    <rPh sb="1" eb="3">
      <t>ケンポ</t>
    </rPh>
    <rPh sb="3" eb="5">
      <t>ニンゲン</t>
    </rPh>
    <rPh sb="27" eb="29">
      <t>ケンポ</t>
    </rPh>
    <rPh sb="30" eb="31">
      <t>カク</t>
    </rPh>
    <rPh sb="31" eb="33">
      <t>ギンコウ</t>
    </rPh>
    <rPh sb="35" eb="36">
      <t>ベツ</t>
    </rPh>
    <rPh sb="37" eb="38">
      <t>コウ</t>
    </rPh>
    <rPh sb="38" eb="40">
      <t>ホウジン</t>
    </rPh>
    <phoneticPr fontId="7"/>
  </si>
  <si>
    <t>○健保人間ドックの健診結果は医療機関からりそな健保へ提供されます。提供の同意が健保人間ドック受診の条件となります。</t>
    <rPh sb="1" eb="3">
      <t>ケンポ</t>
    </rPh>
    <rPh sb="3" eb="5">
      <t>ニンゲン</t>
    </rPh>
    <rPh sb="39" eb="41">
      <t>ケンポ</t>
    </rPh>
    <rPh sb="41" eb="43">
      <t>ニンゲン</t>
    </rPh>
    <phoneticPr fontId="7"/>
  </si>
  <si>
    <r>
      <t>○健保人間ドックの健診結果などから</t>
    </r>
    <r>
      <rPr>
        <b/>
        <u/>
        <sz val="9"/>
        <rFont val="ＭＳ Ｐ明朝"/>
        <family val="1"/>
        <charset val="128"/>
      </rPr>
      <t>最大3,000円</t>
    </r>
    <r>
      <rPr>
        <sz val="9"/>
        <rFont val="ＭＳ Ｐ明朝"/>
        <family val="1"/>
        <charset val="128"/>
      </rPr>
      <t>のインセンティブを支給します。寄付金を控除した金額を被保険者の口座に振り込みます。</t>
    </r>
    <rPh sb="1" eb="3">
      <t>ケンポ</t>
    </rPh>
    <rPh sb="3" eb="5">
      <t>ニンゲン</t>
    </rPh>
    <rPh sb="9" eb="11">
      <t>ケンシン</t>
    </rPh>
    <rPh sb="11" eb="13">
      <t>ケッカ</t>
    </rPh>
    <rPh sb="17" eb="19">
      <t>サイダイ</t>
    </rPh>
    <rPh sb="24" eb="25">
      <t>エン</t>
    </rPh>
    <rPh sb="34" eb="36">
      <t>シキュウ</t>
    </rPh>
    <rPh sb="40" eb="43">
      <t>キフキン</t>
    </rPh>
    <rPh sb="44" eb="46">
      <t>コウジョ</t>
    </rPh>
    <rPh sb="48" eb="50">
      <t>キンガク</t>
    </rPh>
    <rPh sb="51" eb="55">
      <t>ヒホケンシャ</t>
    </rPh>
    <rPh sb="56" eb="58">
      <t>コウザ</t>
    </rPh>
    <rPh sb="59" eb="60">
      <t>フ</t>
    </rPh>
    <rPh sb="61" eb="62">
      <t>コ</t>
    </rPh>
    <phoneticPr fontId="7"/>
  </si>
  <si>
    <t>しませんが、もし受診した場合は健保人間ドックの料金を全額自己負担します。</t>
    <rPh sb="15" eb="17">
      <t>ケンポ</t>
    </rPh>
    <phoneticPr fontId="7"/>
  </si>
  <si>
    <r>
      <rPr>
        <b/>
        <sz val="11"/>
        <rFont val="ＭＳ Ｐゴシック"/>
        <family val="3"/>
        <charset val="128"/>
      </rPr>
      <t>・健保人間ドックの健診結果は、</t>
    </r>
    <r>
      <rPr>
        <b/>
        <u/>
        <sz val="11"/>
        <rFont val="ＭＳ Ｐゴシック"/>
        <family val="3"/>
        <charset val="128"/>
      </rPr>
      <t>銀行が実施する定期健康診断（指名制ドックを含む）の代用</t>
    </r>
    <r>
      <rPr>
        <b/>
        <sz val="11"/>
        <rFont val="ＭＳ Ｐゴシック"/>
        <family val="3"/>
        <charset val="128"/>
      </rPr>
      <t>としてりそな健保から各銀行に提供します。</t>
    </r>
    <phoneticPr fontId="19"/>
  </si>
  <si>
    <t>札幌フジクリニック</t>
  </si>
  <si>
    <t>札幌健診センター</t>
  </si>
  <si>
    <t>みやぎ健診プラザ</t>
  </si>
  <si>
    <t>宇都宮記念病院総合健診センター</t>
  </si>
  <si>
    <t>日高病院</t>
  </si>
  <si>
    <t>浦和医師会健診センター</t>
  </si>
  <si>
    <t>川久保病院</t>
  </si>
  <si>
    <t>埼玉メディカルセンター</t>
  </si>
  <si>
    <t>医療法人社団　松弘会　三愛病院</t>
  </si>
  <si>
    <t>西部総合病院</t>
  </si>
  <si>
    <t>大宮中央総合病院</t>
  </si>
  <si>
    <t>大宮共立病院</t>
  </si>
  <si>
    <t>大宮シティクリニック</t>
  </si>
  <si>
    <t>アルシェクリニック健診センター</t>
  </si>
  <si>
    <t>レインボークリニック</t>
  </si>
  <si>
    <t>埼玉県済生会　川口総合病院健診センター</t>
  </si>
  <si>
    <t>戸田中央総合健康管理センター</t>
  </si>
  <si>
    <t>メディカルトピア草加病院</t>
  </si>
  <si>
    <t>蓮田病院</t>
  </si>
  <si>
    <t>上尾中央総合病院</t>
  </si>
  <si>
    <t>上尾中央第二病院</t>
  </si>
  <si>
    <t>伊奈病院</t>
  </si>
  <si>
    <t>埼玉県央病院</t>
  </si>
  <si>
    <t>春日部厚生病院</t>
  </si>
  <si>
    <t>みくに中央クリニック</t>
  </si>
  <si>
    <t>康正会総合クリニック</t>
  </si>
  <si>
    <t>三井病院</t>
  </si>
  <si>
    <t>松澤クリニック</t>
  </si>
  <si>
    <t>所沢市市民医療センター</t>
  </si>
  <si>
    <t>所沢中央病院健診クリニック</t>
  </si>
  <si>
    <t>圏央所沢病院</t>
  </si>
  <si>
    <t>三友会　彩のクリニック</t>
  </si>
  <si>
    <t>入間ハート病院</t>
  </si>
  <si>
    <t>飯能中央病院</t>
  </si>
  <si>
    <t>埼玉医科大学病院</t>
  </si>
  <si>
    <t>埼玉成恵会病院</t>
  </si>
  <si>
    <t>東松山医師会病院</t>
  </si>
  <si>
    <t>藤間病院</t>
  </si>
  <si>
    <t>たけうちクリニック</t>
  </si>
  <si>
    <t>皆成病院　人美メディカルセンター</t>
  </si>
  <si>
    <t>ＴＭＧサテライトクリニック朝霞台</t>
  </si>
  <si>
    <t>北里大学メディカルセンター</t>
  </si>
  <si>
    <t>北本中央クリニック</t>
  </si>
  <si>
    <t>坂戸中央病院</t>
  </si>
  <si>
    <t>小鹿野中央病院</t>
  </si>
  <si>
    <t>白岡中央総合病院</t>
  </si>
  <si>
    <t>大生病院</t>
  </si>
  <si>
    <t>さやま総合クリニック</t>
  </si>
  <si>
    <t>岡村記念クリニック</t>
  </si>
  <si>
    <t>小川赤十字病院</t>
  </si>
  <si>
    <t>ポートスクエア柏戸クリニック</t>
  </si>
  <si>
    <t>みつわ台総合病院</t>
  </si>
  <si>
    <t>国際医療福祉大学市川病院</t>
  </si>
  <si>
    <t>メディカルガーデン新浦安</t>
  </si>
  <si>
    <t>船橋総合病院</t>
  </si>
  <si>
    <t>花輪クリニック</t>
  </si>
  <si>
    <t>医療法人財団　松圓会　東葛クリニック病院</t>
  </si>
  <si>
    <t>小金原健診クリニック</t>
  </si>
  <si>
    <t>柏厚生総合病院</t>
  </si>
  <si>
    <t>天宣会　柏健診クリニック</t>
  </si>
  <si>
    <t>健康医学協会　霞ヶ関ビル診療所</t>
  </si>
  <si>
    <t>健康医学協会　東都クリニック</t>
  </si>
  <si>
    <t>裕健会　神田クリニック</t>
  </si>
  <si>
    <t>浜田病院附属クリニック</t>
  </si>
  <si>
    <t>丸の内クリニック</t>
  </si>
  <si>
    <t>城見会　アムス丸の内パレスビルクリニック</t>
  </si>
  <si>
    <t>有楽町電気ビルクリニック</t>
  </si>
  <si>
    <t>日本健康開発財団　八重洲総合健診センター</t>
  </si>
  <si>
    <t>早期胃癌検診協会　茅場町クリニック</t>
  </si>
  <si>
    <t>中島クリニック</t>
  </si>
  <si>
    <t>三井タワークリニック</t>
  </si>
  <si>
    <t>築地クリニック</t>
  </si>
  <si>
    <t>中央みなとクリニック</t>
  </si>
  <si>
    <t>永沢クリニック</t>
  </si>
  <si>
    <t>財）産業医学研究財団　アークヒルズクリニック</t>
  </si>
  <si>
    <t>山王メディカルセンター</t>
  </si>
  <si>
    <t>東京慈恵会医科大学附属病院</t>
  </si>
  <si>
    <t>天宣会　汐留健診クリニック</t>
  </si>
  <si>
    <t>慈友クリニック</t>
  </si>
  <si>
    <t>新宿追分クリニック</t>
  </si>
  <si>
    <t>ヘルチェック新宿西口センター</t>
  </si>
  <si>
    <t>戸塚ロイヤルクリニック</t>
  </si>
  <si>
    <t>富坂診療所</t>
  </si>
  <si>
    <t>井口病院</t>
  </si>
  <si>
    <t>鶯谷健診センター</t>
  </si>
  <si>
    <t>３Ｓメディカルクリニック</t>
  </si>
  <si>
    <t>深川ギャザリアクリニック</t>
  </si>
  <si>
    <t>あそか会　あそか病院</t>
  </si>
  <si>
    <t>サワイメディカルクリニック</t>
  </si>
  <si>
    <t>牧田総合病院　人間ドック健診センター</t>
  </si>
  <si>
    <t>鳳凰会　フェニックスメディカルクリニック</t>
  </si>
  <si>
    <t>ＰＬ東京健康管理センター</t>
  </si>
  <si>
    <t>幸野メディカルクリニック</t>
  </si>
  <si>
    <t>新渡戸記念中野総合病院</t>
  </si>
  <si>
    <t>サン虎の門クリニック</t>
  </si>
  <si>
    <t>池袋病院</t>
  </si>
  <si>
    <t>赤羽病院</t>
  </si>
  <si>
    <t>八木病院</t>
  </si>
  <si>
    <t>慈誠会人間ドック会館クリニック</t>
  </si>
  <si>
    <t>日本私立学校振興･共済事業団　東京臨海病院 健康医学センター</t>
  </si>
  <si>
    <t>多摩健康管理センター</t>
  </si>
  <si>
    <t>立川中央病院</t>
  </si>
  <si>
    <t>松井健診クリニック吉祥寺プレイス</t>
  </si>
  <si>
    <t>あきる台病院</t>
  </si>
  <si>
    <t>田村クリニック健診室</t>
  </si>
  <si>
    <t>八王子クリニック新町</t>
  </si>
  <si>
    <t>南大沢メディカルプラザ健診室</t>
  </si>
  <si>
    <t>﨑陽会　日の出ヶ丘病院</t>
  </si>
  <si>
    <t>神奈川県予防医学協会</t>
  </si>
  <si>
    <t>城見会　アムスランドマーククリニック</t>
  </si>
  <si>
    <t>警友会　けいゆう病院</t>
  </si>
  <si>
    <t>みなとみらいメディカルスクエア</t>
  </si>
  <si>
    <t>ヘルチェック</t>
  </si>
  <si>
    <t>横浜総合健診センター</t>
  </si>
  <si>
    <t>上白根病院</t>
  </si>
  <si>
    <t>横浜鶴ヶ峰病院</t>
  </si>
  <si>
    <t>横浜新緑総合病院</t>
  </si>
  <si>
    <t>明徳会　総合新川橋病院</t>
  </si>
  <si>
    <t>アルファメディック・クリニック</t>
  </si>
  <si>
    <t>京浜保健衛生協会</t>
  </si>
  <si>
    <t>新百合ヶ丘ステーションクリニック</t>
  </si>
  <si>
    <t>聖マリアンナ医科大学東横病院</t>
  </si>
  <si>
    <t>カラダテラス海老名</t>
  </si>
  <si>
    <t>横須賀共済病院</t>
  </si>
  <si>
    <t>ヘルス･サイエンス･センター</t>
  </si>
  <si>
    <t>相模原総合健診センター</t>
  </si>
  <si>
    <t>康心会　湘南健康管理センター</t>
  </si>
  <si>
    <t>藤沢総合健診センター</t>
  </si>
  <si>
    <t>静岡赤十字病院</t>
  </si>
  <si>
    <t>聖隷健康診断センター</t>
  </si>
  <si>
    <t>オリエンタルクリニック</t>
  </si>
  <si>
    <t>全日本労働福祉協会東海診療所</t>
  </si>
  <si>
    <t>名古屋栄クリニック</t>
  </si>
  <si>
    <t>東海記念病院</t>
  </si>
  <si>
    <t>京都第一赤十字病院</t>
  </si>
  <si>
    <t>洛和会音羽病院</t>
  </si>
  <si>
    <t>京都工場保健会</t>
  </si>
  <si>
    <t>御池クリニック</t>
  </si>
  <si>
    <t>京都予防医学センター</t>
  </si>
  <si>
    <t>四条烏丸クリニック</t>
  </si>
  <si>
    <t>淀川キリスト教病院</t>
  </si>
  <si>
    <t>那須クリニック関西検診協会</t>
  </si>
  <si>
    <t>住友生命総合健診システム</t>
  </si>
  <si>
    <t>恵生会　アプローズタワークリニック</t>
  </si>
  <si>
    <t>北野病院</t>
  </si>
  <si>
    <t>大道会　帝国ホテルクリニック</t>
  </si>
  <si>
    <t>大阪中央病院</t>
  </si>
  <si>
    <t>加納総合病院</t>
  </si>
  <si>
    <t>関西労働保健協会　アクティ健診センター</t>
  </si>
  <si>
    <t>寺元記念　西天満クリニック</t>
  </si>
  <si>
    <t>聖授会　フェスティバルタワークリニック</t>
  </si>
  <si>
    <t>中之島クリニック</t>
  </si>
  <si>
    <t>大阪府結核予防会　大阪総合健診センター</t>
  </si>
  <si>
    <t>医親会　ＯＢＰクリニック</t>
  </si>
  <si>
    <t>城見会　アムスニューオータニクリニック</t>
  </si>
  <si>
    <t>大野クリニック</t>
  </si>
  <si>
    <t>西沢クリニック</t>
  </si>
  <si>
    <t>飯島クリニック</t>
  </si>
  <si>
    <t>ニッセイ予防医学センター</t>
  </si>
  <si>
    <t>多根クリニック</t>
  </si>
  <si>
    <t>聖授会　ＯＣＡＴ予防医療センター</t>
  </si>
  <si>
    <t>入野医院</t>
  </si>
  <si>
    <t>大阪鉄道病院</t>
  </si>
  <si>
    <t>聖授会　総合健診センター　</t>
  </si>
  <si>
    <t>湯川胃腸病院</t>
  </si>
  <si>
    <t>大阪警察病院附属人間ドッククリニック</t>
  </si>
  <si>
    <t>南大阪総合健診センター</t>
  </si>
  <si>
    <t>ガラシア病院</t>
  </si>
  <si>
    <t>サンタマリア病院</t>
  </si>
  <si>
    <t>みどり健康管理センター</t>
  </si>
  <si>
    <t>甲聖会紀念病院</t>
  </si>
  <si>
    <t>健都健康管理センター</t>
  </si>
  <si>
    <t>関西労働保健協会　千里ＬＣ健診センター</t>
  </si>
  <si>
    <t>南谷クリニック</t>
  </si>
  <si>
    <t>小松病院</t>
  </si>
  <si>
    <t>恵生会病院</t>
  </si>
  <si>
    <t>仁泉会病院</t>
  </si>
  <si>
    <t>愛成クリニック</t>
  </si>
  <si>
    <t>結核予防会堺複十字診療所</t>
  </si>
  <si>
    <t>ベルクリニック</t>
  </si>
  <si>
    <t>清恵会病院</t>
  </si>
  <si>
    <t>耳原総合病院</t>
  </si>
  <si>
    <t>吉川病院</t>
  </si>
  <si>
    <t>ベルランド総合病院</t>
  </si>
  <si>
    <t>コーナンメディカル　鳳総合健診センター</t>
  </si>
  <si>
    <t>大塚山会　オノクリニック</t>
  </si>
  <si>
    <t>樫本病院</t>
  </si>
  <si>
    <t>医真会八尾総合病院</t>
  </si>
  <si>
    <t>府中クリニック</t>
  </si>
  <si>
    <t>寺元記念病院</t>
  </si>
  <si>
    <t>医親会　りんくうタウンクリニック</t>
  </si>
  <si>
    <t>神戸市医師会　医療センター診療所</t>
  </si>
  <si>
    <t>金沢クリニック</t>
  </si>
  <si>
    <t>三聖病院</t>
  </si>
  <si>
    <t>京都工場保健会　神戸健診クリニック</t>
  </si>
  <si>
    <t>兵庫県健康財団</t>
  </si>
  <si>
    <t>中央会　尼崎中央病院</t>
  </si>
  <si>
    <t>中馬医療財団　中馬病院</t>
  </si>
  <si>
    <t>合志病院</t>
  </si>
  <si>
    <t>笹生病院</t>
  </si>
  <si>
    <t>吉徳会　あさぎり病院</t>
  </si>
  <si>
    <t>姫路聖マリア病院</t>
  </si>
  <si>
    <t>西奈良中央病院</t>
  </si>
  <si>
    <t>奈良西部病院</t>
  </si>
  <si>
    <t>平成記念病院</t>
  </si>
  <si>
    <t>平尾病院</t>
  </si>
  <si>
    <t>秋津鴻池病院</t>
  </si>
  <si>
    <t>医療法人巨周会　喜多クリニック 和歌山診療所</t>
  </si>
  <si>
    <t>健康倶楽部健診クリニック</t>
  </si>
  <si>
    <t>天神クリニック</t>
  </si>
  <si>
    <t>医療法人財団 博愛会　人間ドックセンターウエルネス</t>
  </si>
  <si>
    <t>雪ノ聖母会　聖マリア病院</t>
  </si>
  <si>
    <t>はなみずき小手指クリニック</t>
  </si>
  <si>
    <t>ヘルチェック池袋センター</t>
  </si>
  <si>
    <t>長汐病院</t>
  </si>
  <si>
    <t>武蔵野総合クリニック</t>
  </si>
  <si>
    <t>淀屋橋健診プラザ</t>
  </si>
  <si>
    <t>津田沼中央総合病院</t>
  </si>
  <si>
    <t>ラッフルズメディカル大阪クリニック</t>
  </si>
  <si>
    <t>和田病院</t>
  </si>
  <si>
    <t>熊谷総合病院</t>
  </si>
  <si>
    <t>新宿つるかめクリニック</t>
  </si>
  <si>
    <t>小金井つるかめクリニック</t>
  </si>
  <si>
    <t>ミッドタウンクリニック名駅</t>
  </si>
  <si>
    <t>あけぼのＧＭクリニック</t>
  </si>
  <si>
    <t>ＫＫＣウェルネス　東京日本橋健診クリニック</t>
  </si>
  <si>
    <t>東京ミッドタウンクリニック</t>
  </si>
  <si>
    <t>池袋藤久ビルクリニック</t>
  </si>
  <si>
    <t>ＫＫＣウェルネス　名古屋健診クリニック</t>
  </si>
  <si>
    <t>琵琶湖大橋病院</t>
  </si>
  <si>
    <t>大津赤十字病院</t>
  </si>
  <si>
    <t>大津市民病院</t>
  </si>
  <si>
    <t>滋賀病院</t>
  </si>
  <si>
    <t>南草津健診センター</t>
  </si>
  <si>
    <t>公立甲賀病院</t>
  </si>
  <si>
    <t>野洲病院</t>
  </si>
  <si>
    <t>滋賀保健研究センター</t>
  </si>
  <si>
    <t>ヴォーリズ記念病院</t>
  </si>
  <si>
    <t>東近江敬愛病院</t>
  </si>
  <si>
    <t>友仁山崎病院</t>
  </si>
  <si>
    <t>長浜赤十字病院</t>
  </si>
  <si>
    <t>ＫＫＣウェルネス　ひこね健診クリニック</t>
  </si>
  <si>
    <t>ＫＫＣウェルネス　栗東健診クリニック</t>
  </si>
  <si>
    <t>堀川病院</t>
  </si>
  <si>
    <t>西淀病院</t>
  </si>
  <si>
    <t>ＫＫＣウェルネス　新大阪健診クリニック</t>
  </si>
  <si>
    <t>住友病院</t>
  </si>
  <si>
    <t>大阪なんばクリニック</t>
  </si>
  <si>
    <t>大阪がん循環器病予防センター</t>
  </si>
  <si>
    <t>ＫＫＣウェルネス　なんば健診クリニック</t>
  </si>
  <si>
    <t>中院クリニック</t>
  </si>
  <si>
    <t>岡本クリニック</t>
  </si>
  <si>
    <t>ＫＫＣウェルネス　神戸健診クリニック</t>
  </si>
  <si>
    <t>サニーピアクリニック</t>
  </si>
  <si>
    <t>川崎病院</t>
  </si>
  <si>
    <t>丸山病院</t>
  </si>
  <si>
    <t>野瀬病院</t>
  </si>
  <si>
    <t>神戸掖済会病院</t>
  </si>
  <si>
    <t>こやまクリニック</t>
  </si>
  <si>
    <t>新須磨クリニック</t>
  </si>
  <si>
    <t>六甲アイランド甲南病院</t>
  </si>
  <si>
    <t>上ヶ原病院</t>
  </si>
  <si>
    <t>谷向病院</t>
  </si>
  <si>
    <t>明舞中央病院</t>
  </si>
  <si>
    <t>大久保病院</t>
  </si>
  <si>
    <t>松本病院</t>
  </si>
  <si>
    <t>はりま病院</t>
  </si>
  <si>
    <t>大西メディカルクリニック</t>
  </si>
  <si>
    <t>姫路愛和病院</t>
  </si>
  <si>
    <t>井野病院</t>
  </si>
  <si>
    <t>京都工場保健会　姫路健診クリニック</t>
  </si>
  <si>
    <t>中谷病院</t>
  </si>
  <si>
    <t>大山記念病院</t>
  </si>
  <si>
    <t>日高医療センター</t>
  </si>
  <si>
    <t>豊岡病院</t>
  </si>
  <si>
    <t>洲本伊月病院</t>
  </si>
  <si>
    <t>中林病院</t>
  </si>
  <si>
    <t>海の里クリニック</t>
  </si>
  <si>
    <t>双愛クリニック</t>
  </si>
  <si>
    <t>赤坂山王メディカルセンター</t>
  </si>
  <si>
    <t>六本木ヒルズクリニック</t>
  </si>
  <si>
    <t>新横浜メディカルサテライト</t>
  </si>
  <si>
    <t>ヘルチェック川﨑センター</t>
  </si>
  <si>
    <t>安田クリニック</t>
  </si>
  <si>
    <t>石切生喜病院</t>
  </si>
  <si>
    <t>神鋼記念会総合健康管理センター</t>
  </si>
  <si>
    <t>神戸大山病院</t>
  </si>
  <si>
    <t>つかぐち病院</t>
  </si>
  <si>
    <t>香芝生喜病院</t>
  </si>
  <si>
    <t>ヘルチェック日本橋センター</t>
  </si>
  <si>
    <t>卓秀会　新宿センタービルクリニック</t>
  </si>
  <si>
    <t>卓秀会　平塚胃腸クリニック</t>
  </si>
  <si>
    <t>大塚北口健康管理クリニック</t>
  </si>
  <si>
    <t>惠和会総合クリニック</t>
  </si>
  <si>
    <t>石井病院</t>
  </si>
  <si>
    <t>契約医療機関に電話で予約のうえ、利用申込書に記入して健保組合までお送りください。Ｗｅｂ申込でも可</t>
    <rPh sb="0" eb="2">
      <t>ケイヤク</t>
    </rPh>
    <rPh sb="2" eb="4">
      <t>イリョウ</t>
    </rPh>
    <rPh sb="4" eb="6">
      <t>キカン</t>
    </rPh>
    <rPh sb="7" eb="9">
      <t>デンワ</t>
    </rPh>
    <rPh sb="10" eb="12">
      <t>ヨヤク</t>
    </rPh>
    <rPh sb="16" eb="18">
      <t>リヨウ</t>
    </rPh>
    <rPh sb="18" eb="21">
      <t>モウシコミショ</t>
    </rPh>
    <rPh sb="22" eb="24">
      <t>キニュウ</t>
    </rPh>
    <rPh sb="26" eb="28">
      <t>ケンポ</t>
    </rPh>
    <rPh sb="28" eb="30">
      <t>クミアイ</t>
    </rPh>
    <rPh sb="33" eb="34">
      <t>オク</t>
    </rPh>
    <rPh sb="43" eb="45">
      <t>モウシコミ</t>
    </rPh>
    <rPh sb="47" eb="48">
      <t>カ</t>
    </rPh>
    <phoneticPr fontId="19"/>
  </si>
  <si>
    <t>048(865)5300</t>
    <phoneticPr fontId="18"/>
  </si>
  <si>
    <t>国際医療福祉大学成田病院</t>
    <rPh sb="0" eb="2">
      <t>コクサイ</t>
    </rPh>
    <rPh sb="2" eb="4">
      <t>イリョウ</t>
    </rPh>
    <rPh sb="4" eb="6">
      <t>フクシ</t>
    </rPh>
    <rPh sb="6" eb="8">
      <t>ダイガク</t>
    </rPh>
    <rPh sb="8" eb="10">
      <t>ナリタ</t>
    </rPh>
    <rPh sb="10" eb="12">
      <t>ビョウイン</t>
    </rPh>
    <phoneticPr fontId="19"/>
  </si>
  <si>
    <t>成田市畑ヶ田852</t>
    <rPh sb="0" eb="3">
      <t>ナリタシ</t>
    </rPh>
    <rPh sb="3" eb="4">
      <t>ハタケ</t>
    </rPh>
    <rPh sb="5" eb="6">
      <t>タ</t>
    </rPh>
    <phoneticPr fontId="19"/>
  </si>
  <si>
    <t>0476(35)5602</t>
    <phoneticPr fontId="19"/>
  </si>
  <si>
    <t>結核予防会総合健診推進センター</t>
    <rPh sb="0" eb="2">
      <t>ケッカク</t>
    </rPh>
    <rPh sb="2" eb="4">
      <t>ヨボウ</t>
    </rPh>
    <rPh sb="4" eb="5">
      <t>カイ</t>
    </rPh>
    <rPh sb="5" eb="7">
      <t>ソウゴウ</t>
    </rPh>
    <rPh sb="7" eb="9">
      <t>ケンシン</t>
    </rPh>
    <rPh sb="9" eb="11">
      <t>スイシン</t>
    </rPh>
    <phoneticPr fontId="18"/>
  </si>
  <si>
    <t>ヘルチェック日本橋センター</t>
    <rPh sb="6" eb="9">
      <t>ニホンバシ</t>
    </rPh>
    <phoneticPr fontId="19"/>
  </si>
  <si>
    <t>03(3668)6806</t>
    <phoneticPr fontId="18"/>
  </si>
  <si>
    <t>国際医療福祉大学三田病院</t>
    <rPh sb="0" eb="2">
      <t>コクサイ</t>
    </rPh>
    <rPh sb="2" eb="4">
      <t>イリョウ</t>
    </rPh>
    <rPh sb="4" eb="6">
      <t>フクシ</t>
    </rPh>
    <rPh sb="6" eb="8">
      <t>ダイガク</t>
    </rPh>
    <rPh sb="8" eb="10">
      <t>ミタ</t>
    </rPh>
    <rPh sb="10" eb="12">
      <t>ビョウイン</t>
    </rPh>
    <phoneticPr fontId="19"/>
  </si>
  <si>
    <t>港区三田1-4-3</t>
    <rPh sb="2" eb="4">
      <t>ミタ</t>
    </rPh>
    <phoneticPr fontId="18"/>
  </si>
  <si>
    <t>03(3451)8127</t>
    <phoneticPr fontId="19"/>
  </si>
  <si>
    <t>卓秀会</t>
    <rPh sb="0" eb="1">
      <t>タク</t>
    </rPh>
    <rPh sb="1" eb="2">
      <t>シュウ</t>
    </rPh>
    <rPh sb="2" eb="3">
      <t>カイ</t>
    </rPh>
    <phoneticPr fontId="19"/>
  </si>
  <si>
    <t>新宿区西新宿1-25-1</t>
    <rPh sb="0" eb="3">
      <t>シンジュクク</t>
    </rPh>
    <rPh sb="3" eb="6">
      <t>ニシシンジュク</t>
    </rPh>
    <phoneticPr fontId="19"/>
  </si>
  <si>
    <t>03(3346)1155</t>
    <phoneticPr fontId="19"/>
  </si>
  <si>
    <t>新宿センタービルクリニック</t>
    <rPh sb="0" eb="2">
      <t>シンジュク</t>
    </rPh>
    <phoneticPr fontId="19"/>
  </si>
  <si>
    <t>大田区西蒲田8-20-1　B棟2F</t>
    <rPh sb="0" eb="3">
      <t>オオタク</t>
    </rPh>
    <rPh sb="3" eb="6">
      <t>ニシカマタ</t>
    </rPh>
    <rPh sb="14" eb="15">
      <t>トウ</t>
    </rPh>
    <phoneticPr fontId="18"/>
  </si>
  <si>
    <t>03(6428)7489</t>
    <phoneticPr fontId="18"/>
  </si>
  <si>
    <t>03(3984)6150</t>
    <phoneticPr fontId="19"/>
  </si>
  <si>
    <t>卓秀会</t>
    <rPh sb="0" eb="3">
      <t>タクシュウカイ</t>
    </rPh>
    <phoneticPr fontId="19"/>
  </si>
  <si>
    <t>豊島区西池袋3-28-1</t>
    <rPh sb="0" eb="3">
      <t>トシマク</t>
    </rPh>
    <rPh sb="3" eb="6">
      <t>ニシイケブクロ</t>
    </rPh>
    <phoneticPr fontId="19"/>
  </si>
  <si>
    <t>平塚胃腸クリニック</t>
    <rPh sb="0" eb="2">
      <t>ヒラツカ</t>
    </rPh>
    <rPh sb="2" eb="4">
      <t>イチョウ</t>
    </rPh>
    <phoneticPr fontId="19"/>
  </si>
  <si>
    <t>大塚北口健康管理クリニック</t>
    <rPh sb="0" eb="2">
      <t>オオツカ</t>
    </rPh>
    <rPh sb="2" eb="4">
      <t>キタグチ</t>
    </rPh>
    <rPh sb="4" eb="6">
      <t>ケンコウ</t>
    </rPh>
    <rPh sb="6" eb="8">
      <t>カンリ</t>
    </rPh>
    <phoneticPr fontId="19"/>
  </si>
  <si>
    <t>豊島区北大塚2-6-12</t>
    <rPh sb="0" eb="3">
      <t>トシマク</t>
    </rPh>
    <rPh sb="3" eb="6">
      <t>キタオオツカ</t>
    </rPh>
    <phoneticPr fontId="19"/>
  </si>
  <si>
    <t>03(3940)5689</t>
    <phoneticPr fontId="19"/>
  </si>
  <si>
    <t>国際医療福祉大学熱海病院</t>
    <rPh sb="0" eb="2">
      <t>コクサイ</t>
    </rPh>
    <rPh sb="2" eb="4">
      <t>イリョウ</t>
    </rPh>
    <rPh sb="4" eb="6">
      <t>フクシ</t>
    </rPh>
    <rPh sb="6" eb="8">
      <t>ダイガク</t>
    </rPh>
    <rPh sb="8" eb="10">
      <t>アタミ</t>
    </rPh>
    <rPh sb="10" eb="12">
      <t>ビョウイン</t>
    </rPh>
    <phoneticPr fontId="19"/>
  </si>
  <si>
    <t>惠和会総合クリニック</t>
    <rPh sb="0" eb="1">
      <t>ケイ</t>
    </rPh>
    <rPh sb="1" eb="2">
      <t>ワ</t>
    </rPh>
    <rPh sb="2" eb="3">
      <t>カイ</t>
    </rPh>
    <rPh sb="3" eb="5">
      <t>ソウゴウ</t>
    </rPh>
    <phoneticPr fontId="19"/>
  </si>
  <si>
    <t>大東市末広町7-7</t>
    <rPh sb="0" eb="3">
      <t>ダイトウシ</t>
    </rPh>
    <rPh sb="3" eb="6">
      <t>スエヒロチョウ</t>
    </rPh>
    <phoneticPr fontId="19"/>
  </si>
  <si>
    <t>072(889)1122</t>
    <phoneticPr fontId="19"/>
  </si>
  <si>
    <t>石井病院</t>
    <rPh sb="0" eb="2">
      <t>イシイ</t>
    </rPh>
    <rPh sb="2" eb="4">
      <t>ビョウイン</t>
    </rPh>
    <phoneticPr fontId="19"/>
  </si>
  <si>
    <t>明石市天文町1-5-11</t>
    <rPh sb="0" eb="3">
      <t>アカシシ</t>
    </rPh>
    <rPh sb="3" eb="6">
      <t>テンモンチョウ</t>
    </rPh>
    <phoneticPr fontId="19"/>
  </si>
  <si>
    <t>078(918)1801</t>
    <phoneticPr fontId="19"/>
  </si>
  <si>
    <t>寝屋川市打上高塚町3-10</t>
    <rPh sb="0" eb="4">
      <t>ネヤガワシ</t>
    </rPh>
    <rPh sb="4" eb="6">
      <t>ウチアゲ</t>
    </rPh>
    <rPh sb="6" eb="9">
      <t>タカツカチョウ</t>
    </rPh>
    <phoneticPr fontId="19"/>
  </si>
  <si>
    <t>りそな銀行・埼玉りそな銀行・関西みらい銀行・みなと銀行の被保険者（保険証の記号が4010、4017、4159、4562かつ本人）の方へ</t>
    <rPh sb="3" eb="5">
      <t>ギンコウ</t>
    </rPh>
    <rPh sb="11" eb="13">
      <t>ギンコウ</t>
    </rPh>
    <rPh sb="14" eb="16">
      <t>カンサイ</t>
    </rPh>
    <rPh sb="19" eb="21">
      <t>ギンコウ</t>
    </rPh>
    <rPh sb="33" eb="36">
      <t>ホケンショウ</t>
    </rPh>
    <rPh sb="65" eb="66">
      <t>カタ</t>
    </rPh>
    <phoneticPr fontId="7"/>
  </si>
  <si>
    <t>受診医療機関</t>
    <rPh sb="0" eb="2">
      <t>ジュシン</t>
    </rPh>
    <rPh sb="2" eb="4">
      <t>イリョウ</t>
    </rPh>
    <rPh sb="4" eb="6">
      <t>キカン</t>
    </rPh>
    <phoneticPr fontId="19"/>
  </si>
  <si>
    <t>番号</t>
    <rPh sb="0" eb="2">
      <t>バンゴウ</t>
    </rPh>
    <phoneticPr fontId="19"/>
  </si>
  <si>
    <t>Webで申込の方…受診日までに当記録表をりそな健保へお送り下さい。</t>
    <rPh sb="4" eb="6">
      <t>モウシコミ</t>
    </rPh>
    <rPh sb="7" eb="8">
      <t>カタ</t>
    </rPh>
    <rPh sb="9" eb="11">
      <t>ジュシン</t>
    </rPh>
    <rPh sb="11" eb="12">
      <t>ビ</t>
    </rPh>
    <rPh sb="15" eb="16">
      <t>トウ</t>
    </rPh>
    <rPh sb="16" eb="18">
      <t>キロク</t>
    </rPh>
    <rPh sb="18" eb="19">
      <t>ヒョウ</t>
    </rPh>
    <rPh sb="23" eb="25">
      <t>ケンポ</t>
    </rPh>
    <rPh sb="27" eb="28">
      <t>オク</t>
    </rPh>
    <rPh sb="29" eb="30">
      <t>クダ</t>
    </rPh>
    <phoneticPr fontId="7"/>
  </si>
  <si>
    <t>健保人間ドック利用申込書（紙）で申込の方…申込書と当記録表を同封してりそな健保へお送り下さい。</t>
    <rPh sb="13" eb="14">
      <t>カミ</t>
    </rPh>
    <rPh sb="16" eb="18">
      <t>モウシコミ</t>
    </rPh>
    <rPh sb="19" eb="20">
      <t>カタ</t>
    </rPh>
    <rPh sb="21" eb="24">
      <t>モウシコミショ</t>
    </rPh>
    <rPh sb="25" eb="26">
      <t>トウ</t>
    </rPh>
    <rPh sb="26" eb="28">
      <t>キロク</t>
    </rPh>
    <rPh sb="28" eb="29">
      <t>ヒョウ</t>
    </rPh>
    <rPh sb="30" eb="32">
      <t>ドウフウ</t>
    </rPh>
    <rPh sb="37" eb="39">
      <t>ケンポ</t>
    </rPh>
    <rPh sb="41" eb="42">
      <t>オク</t>
    </rPh>
    <rPh sb="43" eb="44">
      <t>クダ</t>
    </rPh>
    <phoneticPr fontId="7"/>
  </si>
  <si>
    <t>結核予防会総合健診推進センター</t>
  </si>
  <si>
    <t>日本健康倶楽部横浜支部診療所</t>
  </si>
  <si>
    <t>関西医科大学天満橋総合クリニック</t>
  </si>
  <si>
    <t>大阪健康倶楽部・小谷診療所</t>
  </si>
  <si>
    <t>一翠会千里中央健診センター</t>
  </si>
  <si>
    <t>健和会大手町病院</t>
  </si>
  <si>
    <t>大阪公立大学医学部附属病院　先端予防医療部附属クリニック　MedCity21</t>
  </si>
  <si>
    <t>国際医療福祉大学成田病院</t>
  </si>
  <si>
    <t>国際医療福祉大学三田病院</t>
  </si>
  <si>
    <t>ウニクス川越　予防医療センタークリニック</t>
  </si>
  <si>
    <t>ＭＹメディカルクリニック大手町</t>
  </si>
  <si>
    <t>日本橋室町三井タワー　ミッドタウンクリニック</t>
  </si>
  <si>
    <t>みぎたクリニック</t>
  </si>
  <si>
    <t>御池クリニックレディースプラザ</t>
  </si>
  <si>
    <t>松下記念病院</t>
  </si>
  <si>
    <t xml:space="preserve">仙台市宮城野区榴岡1-1-1 </t>
    <rPh sb="0" eb="3">
      <t>センダイシ</t>
    </rPh>
    <rPh sb="7" eb="8">
      <t>リュウ</t>
    </rPh>
    <rPh sb="8" eb="9">
      <t>オカ</t>
    </rPh>
    <phoneticPr fontId="18"/>
  </si>
  <si>
    <t>022(792)5000</t>
    <phoneticPr fontId="18"/>
  </si>
  <si>
    <t>　JR仙台イーストゲートビル4階</t>
    <rPh sb="3" eb="5">
      <t>センダイ</t>
    </rPh>
    <rPh sb="15" eb="16">
      <t>カイ</t>
    </rPh>
    <phoneticPr fontId="19"/>
  </si>
  <si>
    <t>0570(08)2211</t>
    <phoneticPr fontId="18"/>
  </si>
  <si>
    <t>ウニクス川越</t>
    <rPh sb="4" eb="6">
      <t>カワゴエ</t>
    </rPh>
    <phoneticPr fontId="19"/>
  </si>
  <si>
    <t>川越市新宿町1-17-1</t>
    <rPh sb="0" eb="3">
      <t>カワゴエシ</t>
    </rPh>
    <rPh sb="3" eb="6">
      <t>シンジュクチョウ</t>
    </rPh>
    <phoneticPr fontId="19"/>
  </si>
  <si>
    <t>049(220)0220</t>
    <phoneticPr fontId="19"/>
  </si>
  <si>
    <t>予防医療センタークリニック</t>
    <rPh sb="0" eb="2">
      <t>ヨボウ</t>
    </rPh>
    <rPh sb="2" eb="4">
      <t>イリョウ</t>
    </rPh>
    <phoneticPr fontId="19"/>
  </si>
  <si>
    <t>千 葉</t>
    <rPh sb="0" eb="1">
      <t>セン</t>
    </rPh>
    <rPh sb="2" eb="3">
      <t>ハ</t>
    </rPh>
    <phoneticPr fontId="19"/>
  </si>
  <si>
    <t>IMS Me-Lifeクリニック千葉</t>
    <rPh sb="16" eb="18">
      <t>チバ</t>
    </rPh>
    <phoneticPr fontId="19"/>
  </si>
  <si>
    <t>ＭＹメディカルクリニック大手町</t>
    <rPh sb="12" eb="15">
      <t>オオテマチ</t>
    </rPh>
    <phoneticPr fontId="19"/>
  </si>
  <si>
    <t>千代田区大手町2-3-1</t>
    <rPh sb="0" eb="4">
      <t>チヨダク</t>
    </rPh>
    <rPh sb="4" eb="7">
      <t>オオテマチ</t>
    </rPh>
    <phoneticPr fontId="19"/>
  </si>
  <si>
    <t>03(4565)0200</t>
    <phoneticPr fontId="19"/>
  </si>
  <si>
    <t>IMS Me-Lifeクリニック八重洲</t>
    <rPh sb="16" eb="19">
      <t>ヤエス</t>
    </rPh>
    <phoneticPr fontId="19"/>
  </si>
  <si>
    <t>日本橋室町三井タワー</t>
    <rPh sb="0" eb="5">
      <t>ニホンバシムロマチ</t>
    </rPh>
    <rPh sb="5" eb="7">
      <t>ミツイ</t>
    </rPh>
    <phoneticPr fontId="19"/>
  </si>
  <si>
    <t>中央区日本橋室町4-1-22</t>
    <rPh sb="0" eb="3">
      <t>チュウオウク</t>
    </rPh>
    <rPh sb="3" eb="8">
      <t>ニホンバシムロマチ</t>
    </rPh>
    <phoneticPr fontId="19"/>
  </si>
  <si>
    <t>03(3231)2068</t>
    <phoneticPr fontId="19"/>
  </si>
  <si>
    <t>ミッドタウンクリニック</t>
    <phoneticPr fontId="19"/>
  </si>
  <si>
    <t>0120(28)3113</t>
    <phoneticPr fontId="19"/>
  </si>
  <si>
    <t>IMS Me-Lifeクリニック新宿</t>
    <rPh sb="16" eb="18">
      <t>シンジュク</t>
    </rPh>
    <phoneticPr fontId="19"/>
  </si>
  <si>
    <t>渋谷区千駄ヶ谷5-25-5</t>
    <rPh sb="0" eb="3">
      <t>シブヤク</t>
    </rPh>
    <rPh sb="3" eb="7">
      <t>センダガヤ</t>
    </rPh>
    <phoneticPr fontId="19"/>
  </si>
  <si>
    <t>ＭＹメディカルクリニック渋谷</t>
    <rPh sb="12" eb="14">
      <t>シブヤ</t>
    </rPh>
    <phoneticPr fontId="19"/>
  </si>
  <si>
    <t>IMS Me-Lifeクリニック渋谷</t>
    <rPh sb="16" eb="18">
      <t>シブヤ</t>
    </rPh>
    <phoneticPr fontId="19"/>
  </si>
  <si>
    <t>渋谷区桜丘23-21</t>
    <rPh sb="0" eb="3">
      <t>シブヤク</t>
    </rPh>
    <rPh sb="3" eb="5">
      <t>サクラオカ</t>
    </rPh>
    <phoneticPr fontId="19"/>
  </si>
  <si>
    <t>03(3770)3100</t>
    <phoneticPr fontId="19"/>
  </si>
  <si>
    <t>IMS Me-Lifeクリニック池袋</t>
    <rPh sb="16" eb="18">
      <t>イケブクロ</t>
    </rPh>
    <phoneticPr fontId="19"/>
  </si>
  <si>
    <t>みぎたクリニック</t>
    <phoneticPr fontId="19"/>
  </si>
  <si>
    <t>八王子市本町13-8</t>
    <rPh sb="0" eb="4">
      <t>ハチオウジシ</t>
    </rPh>
    <rPh sb="4" eb="6">
      <t>ホンマチ</t>
    </rPh>
    <phoneticPr fontId="19"/>
  </si>
  <si>
    <t>0120(222)621</t>
    <phoneticPr fontId="19"/>
  </si>
  <si>
    <t>0570(012)489</t>
    <phoneticPr fontId="18"/>
  </si>
  <si>
    <t>077(599)1530</t>
    <phoneticPr fontId="19"/>
  </si>
  <si>
    <t>御池クリニックレディースプラザ</t>
    <rPh sb="0" eb="2">
      <t>オイケ</t>
    </rPh>
    <phoneticPr fontId="19"/>
  </si>
  <si>
    <t>京都市中京区西ノ京下会町19</t>
    <rPh sb="0" eb="3">
      <t>キョウトシ</t>
    </rPh>
    <rPh sb="3" eb="6">
      <t>ナカギョウク</t>
    </rPh>
    <rPh sb="6" eb="7">
      <t>ニシ</t>
    </rPh>
    <rPh sb="8" eb="9">
      <t>キョウ</t>
    </rPh>
    <rPh sb="9" eb="10">
      <t>シタ</t>
    </rPh>
    <rPh sb="10" eb="11">
      <t>ア</t>
    </rPh>
    <rPh sb="11" eb="12">
      <t>マチ</t>
    </rPh>
    <phoneticPr fontId="19"/>
  </si>
  <si>
    <t>0120(888)075</t>
    <phoneticPr fontId="19"/>
  </si>
  <si>
    <t>オリエンタル労働衛生協会
オリエンタル大阪健診センター</t>
    <rPh sb="6" eb="8">
      <t>ロウドウ</t>
    </rPh>
    <rPh sb="8" eb="10">
      <t>エイセイ</t>
    </rPh>
    <rPh sb="10" eb="12">
      <t>キョウカイ</t>
    </rPh>
    <rPh sb="19" eb="21">
      <t>オオサカ</t>
    </rPh>
    <rPh sb="21" eb="23">
      <t>ケンシン</t>
    </rPh>
    <phoneticPr fontId="19"/>
  </si>
  <si>
    <t>　LUCID　SQUARE　SEMBA</t>
    <phoneticPr fontId="19"/>
  </si>
  <si>
    <t>大阪公立大学医学部附属病院</t>
    <rPh sb="0" eb="2">
      <t>オオサカ</t>
    </rPh>
    <rPh sb="2" eb="4">
      <t>コウリツ</t>
    </rPh>
    <rPh sb="4" eb="6">
      <t>ダイガク</t>
    </rPh>
    <rPh sb="6" eb="8">
      <t>イガク</t>
    </rPh>
    <rPh sb="8" eb="9">
      <t>ブ</t>
    </rPh>
    <rPh sb="9" eb="11">
      <t>フゾク</t>
    </rPh>
    <rPh sb="11" eb="13">
      <t>ビョウイン</t>
    </rPh>
    <phoneticPr fontId="19"/>
  </si>
  <si>
    <t>大阪府結核予防会</t>
    <rPh sb="0" eb="3">
      <t>オオサカフ</t>
    </rPh>
    <rPh sb="3" eb="5">
      <t>ケッカク</t>
    </rPh>
    <rPh sb="5" eb="7">
      <t>ヨボウ</t>
    </rPh>
    <rPh sb="7" eb="8">
      <t>カイ</t>
    </rPh>
    <phoneticPr fontId="19"/>
  </si>
  <si>
    <t>大阪複十字病院</t>
    <rPh sb="0" eb="2">
      <t>オオサカ</t>
    </rPh>
    <rPh sb="2" eb="5">
      <t>フクジュウジ</t>
    </rPh>
    <rPh sb="5" eb="7">
      <t>ビョウイン</t>
    </rPh>
    <phoneticPr fontId="19"/>
  </si>
  <si>
    <t>松下記念病院</t>
    <rPh sb="0" eb="6">
      <t>マツシタキネンビョウイン</t>
    </rPh>
    <phoneticPr fontId="19"/>
  </si>
  <si>
    <t>守口市外島町5-55</t>
    <rPh sb="0" eb="3">
      <t>モリグチシ</t>
    </rPh>
    <rPh sb="3" eb="6">
      <t>ソトジマチョウ</t>
    </rPh>
    <phoneticPr fontId="19"/>
  </si>
  <si>
    <t>0120(130)533</t>
    <phoneticPr fontId="19"/>
  </si>
  <si>
    <t>大　阪</t>
    <rPh sb="0" eb="1">
      <t>ダイ</t>
    </rPh>
    <rPh sb="2" eb="3">
      <t>サカ</t>
    </rPh>
    <phoneticPr fontId="19"/>
  </si>
  <si>
    <t>078(578)6200</t>
    <phoneticPr fontId="19"/>
  </si>
  <si>
    <t>兵  庫</t>
    <rPh sb="0" eb="1">
      <t>ヘイ</t>
    </rPh>
    <rPh sb="3" eb="4">
      <t>コ</t>
    </rPh>
    <phoneticPr fontId="19"/>
  </si>
  <si>
    <t>番号</t>
    <rPh sb="0" eb="2">
      <t>バンゴウ</t>
    </rPh>
    <phoneticPr fontId="18"/>
  </si>
  <si>
    <t>043(245)6051</t>
    <phoneticPr fontId="18"/>
  </si>
  <si>
    <t>0570(032)220</t>
    <phoneticPr fontId="19"/>
  </si>
  <si>
    <t>－</t>
  </si>
  <si>
    <r>
      <t>・健保人間ドックの健診結果を</t>
    </r>
    <r>
      <rPr>
        <b/>
        <u/>
        <sz val="11"/>
        <rFont val="ＭＳ Ｐ明朝"/>
        <family val="1"/>
        <charset val="128"/>
      </rPr>
      <t>りそな健保から銀行へ提供することを希望しない</t>
    </r>
    <r>
      <rPr>
        <b/>
        <sz val="11"/>
        <rFont val="ＭＳ Ｐ明朝"/>
        <family val="1"/>
        <charset val="128"/>
      </rPr>
      <t xml:space="preserve">場合は各銀行の健康管理センターへ銀行制定の書式「健保人間ドック受診に関する報告」をご提出ください。
 </t>
    </r>
    <r>
      <rPr>
        <sz val="11"/>
        <rFont val="ＭＳ Ｐ明朝"/>
        <family val="1"/>
        <charset val="128"/>
      </rPr>
      <t>この件のお問い合わせにつきましては各銀行の健康管理センター等にお願いします。</t>
    </r>
    <phoneticPr fontId="19"/>
  </si>
  <si>
    <t>03(5500)6776</t>
    <phoneticPr fontId="19"/>
  </si>
  <si>
    <t>050(3531)1363</t>
    <phoneticPr fontId="19"/>
  </si>
  <si>
    <t>050(3535)5993</t>
    <phoneticPr fontId="19"/>
  </si>
  <si>
    <t>050(3535)5992</t>
    <phoneticPr fontId="19"/>
  </si>
  <si>
    <t>　南海ＳＫ難波ビル10F</t>
    <rPh sb="1" eb="3">
      <t>ナンカイ</t>
    </rPh>
    <rPh sb="5" eb="7">
      <t>ナンバ</t>
    </rPh>
    <phoneticPr fontId="19"/>
  </si>
  <si>
    <t>埼玉県済生会　加須病院</t>
    <rPh sb="0" eb="3">
      <t>サイタマケン</t>
    </rPh>
    <rPh sb="3" eb="4">
      <t>スミ</t>
    </rPh>
    <rPh sb="4" eb="5">
      <t>セイ</t>
    </rPh>
    <rPh sb="5" eb="6">
      <t>カイ</t>
    </rPh>
    <rPh sb="7" eb="9">
      <t>カゾ</t>
    </rPh>
    <phoneticPr fontId="18"/>
  </si>
  <si>
    <t>加須市上高柳1680</t>
    <rPh sb="0" eb="3">
      <t>カゾシ</t>
    </rPh>
    <rPh sb="3" eb="4">
      <t>カミ</t>
    </rPh>
    <rPh sb="4" eb="6">
      <t>タカヤナギ</t>
    </rPh>
    <phoneticPr fontId="19"/>
  </si>
  <si>
    <t>0480(70)0666</t>
    <phoneticPr fontId="18"/>
  </si>
  <si>
    <t>神奈川県海老名市めぐみ町3-1</t>
    <rPh sb="0" eb="4">
      <t>カナガワケン</t>
    </rPh>
    <rPh sb="4" eb="8">
      <t>エビナシ</t>
    </rPh>
    <rPh sb="11" eb="12">
      <t>マチ</t>
    </rPh>
    <phoneticPr fontId="18"/>
  </si>
  <si>
    <t>0570(039)489</t>
    <phoneticPr fontId="18"/>
  </si>
  <si>
    <t>きよせ旭が丘記念病院</t>
    <rPh sb="3" eb="4">
      <t>アサヒ</t>
    </rPh>
    <rPh sb="5" eb="6">
      <t>オカ</t>
    </rPh>
    <rPh sb="6" eb="8">
      <t>キネン</t>
    </rPh>
    <rPh sb="8" eb="10">
      <t>ビョウイン</t>
    </rPh>
    <phoneticPr fontId="19"/>
  </si>
  <si>
    <t>清瀬市旭が丘1-619-15</t>
    <rPh sb="0" eb="3">
      <t>キヨセシ</t>
    </rPh>
    <rPh sb="3" eb="4">
      <t>アサヒ</t>
    </rPh>
    <rPh sb="5" eb="6">
      <t>オカ</t>
    </rPh>
    <phoneticPr fontId="19"/>
  </si>
  <si>
    <t>（旧織本病院）</t>
    <rPh sb="1" eb="2">
      <t>キュウ</t>
    </rPh>
    <rPh sb="2" eb="4">
      <t>オリモト</t>
    </rPh>
    <rPh sb="4" eb="6">
      <t>ビョウイン</t>
    </rPh>
    <phoneticPr fontId="19"/>
  </si>
  <si>
    <t>06(6648)8571</t>
    <phoneticPr fontId="19"/>
  </si>
  <si>
    <t>健保人間ドック利用申込書（2023年度用）</t>
    <rPh sb="0" eb="2">
      <t>ケンポ</t>
    </rPh>
    <rPh sb="2" eb="4">
      <t>ニンゲン</t>
    </rPh>
    <rPh sb="17" eb="19">
      <t>ヘイネンド</t>
    </rPh>
    <rPh sb="19" eb="20">
      <t>ヨウ</t>
    </rPh>
    <phoneticPr fontId="7"/>
  </si>
  <si>
    <t>　また、事業主の定期健康診断、指名制ドック、あるいは家族健康診断を本年度（2023年4月～2024年3月）は受診</t>
    <rPh sb="26" eb="28">
      <t>カゾク</t>
    </rPh>
    <rPh sb="28" eb="30">
      <t>ケンコウ</t>
    </rPh>
    <rPh sb="30" eb="32">
      <t>シンダン</t>
    </rPh>
    <rPh sb="41" eb="42">
      <t>ネン</t>
    </rPh>
    <rPh sb="43" eb="44">
      <t>ガツ</t>
    </rPh>
    <rPh sb="49" eb="50">
      <t>ネン</t>
    </rPh>
    <rPh sb="51" eb="52">
      <t>ガツ</t>
    </rPh>
    <phoneticPr fontId="19"/>
  </si>
  <si>
    <t>趣旨にご賛同いただける方は是非ご利用ください。インセンティブ支給額（注2）より「りそな未来財団」へ500円単位で寄付ができます。 なお、りそな未来財団の活動内容などにつきましては、「健保活用ガイド」（ホームページ）をご覧ください。
※寄付された方の寄付金額、名前、所属先、住所をりそな健康保険組合からりそな未来財団へ提供します。</t>
    <rPh sb="34" eb="35">
      <t>チュウ</t>
    </rPh>
    <phoneticPr fontId="19"/>
  </si>
  <si>
    <t>ＩＭＳ Ｍe-Ｌifeクリニック仙台</t>
  </si>
  <si>
    <t>彩の国　東大宮メディカルセンター</t>
  </si>
  <si>
    <t>藤仁会健康管理センター　Ageo・townクリニック</t>
  </si>
  <si>
    <t>埼玉県済生会　加須病院</t>
  </si>
  <si>
    <t>ＩＭＳ Ｍe-Ｌifeクリニック千葉</t>
  </si>
  <si>
    <t>ＩＭＳ Ｍe-Ｌifeクリニック八重洲</t>
  </si>
  <si>
    <t>新赤坂クリニック青山</t>
  </si>
  <si>
    <t>ＩＭＳ Ｍe-Ｌifeクリニック新宿</t>
  </si>
  <si>
    <t>バリューＨＲビルクリニック</t>
  </si>
  <si>
    <t>ＩＭＳ Ｍe-Ｌifeクリニック池袋</t>
  </si>
  <si>
    <t>きよせ旭が丘記念病院</t>
  </si>
  <si>
    <t>医療法人財団コンフォート　コンフォート横浜健診センター</t>
  </si>
  <si>
    <t>国際医療福祉大学　熱海病院</t>
  </si>
  <si>
    <t>大阪府結核予防会　大阪複十字病院</t>
  </si>
  <si>
    <t>尚仁会　平島病院</t>
  </si>
  <si>
    <t>ＭＹメディカルクリニック渋谷</t>
  </si>
  <si>
    <t>マイヘルスクリニック神田院</t>
  </si>
  <si>
    <t>オリエンタル労働衛生協会オリエンタル大阪健診センター</t>
  </si>
  <si>
    <t>ＩＭＳ Ｍe-Ｌifeクリニック渋谷</t>
  </si>
  <si>
    <t>ＩＭＳ Ｍe-Ｌifeクリニック東京</t>
  </si>
  <si>
    <t>ＭＹメディカルクリニック横浜みなとみらい</t>
  </si>
  <si>
    <t>仁和会総合病院健診センター</t>
  </si>
  <si>
    <t xml:space="preserve">  インセンティブ制度の詳細はりそな健康保険組合ホームページの「健保活用ガイド」をご覧ください。</t>
    <rPh sb="9" eb="11">
      <t>セイド</t>
    </rPh>
    <rPh sb="18" eb="20">
      <t>ケンコウ</t>
    </rPh>
    <rPh sb="20" eb="22">
      <t>ホケン</t>
    </rPh>
    <rPh sb="22" eb="24">
      <t>クミアイ</t>
    </rPh>
    <phoneticPr fontId="7"/>
  </si>
  <si>
    <t>PSA</t>
    <phoneticPr fontId="18"/>
  </si>
  <si>
    <t>PSA</t>
    <phoneticPr fontId="18"/>
  </si>
  <si>
    <t>さいたま市南区南浦和1-25-1</t>
    <rPh sb="4" eb="5">
      <t>シ</t>
    </rPh>
    <rPh sb="5" eb="7">
      <t>ミナミク</t>
    </rPh>
    <rPh sb="7" eb="10">
      <t>ミナミウラワ</t>
    </rPh>
    <phoneticPr fontId="3"/>
  </si>
  <si>
    <t>ほうじゅ南浦和クリニック</t>
    <phoneticPr fontId="7"/>
  </si>
  <si>
    <t>0120(992)473</t>
    <phoneticPr fontId="7"/>
  </si>
  <si>
    <t>CA125</t>
    <phoneticPr fontId="18"/>
  </si>
  <si>
    <t>PSA</t>
    <phoneticPr fontId="18"/>
  </si>
  <si>
    <t>CA125</t>
    <phoneticPr fontId="18"/>
  </si>
  <si>
    <t>PSA</t>
    <phoneticPr fontId="18"/>
  </si>
  <si>
    <t>CA125</t>
    <phoneticPr fontId="18"/>
  </si>
  <si>
    <t>女性
CA125
SCC</t>
    <rPh sb="0" eb="2">
      <t>ジョセイ</t>
    </rPh>
    <phoneticPr fontId="7"/>
  </si>
  <si>
    <t>千葉市中央区新町1000</t>
    <rPh sb="0" eb="3">
      <t>チバシ</t>
    </rPh>
    <rPh sb="3" eb="6">
      <t>チュウオウク</t>
    </rPh>
    <rPh sb="6" eb="7">
      <t>シン</t>
    </rPh>
    <rPh sb="7" eb="8">
      <t>マチ</t>
    </rPh>
    <phoneticPr fontId="18"/>
  </si>
  <si>
    <t>　センシティタワー8階</t>
    <phoneticPr fontId="7"/>
  </si>
  <si>
    <t>千代田区三崎町1-3-12</t>
    <rPh sb="0" eb="4">
      <t>チヨダク</t>
    </rPh>
    <rPh sb="4" eb="5">
      <t>ミ</t>
    </rPh>
    <rPh sb="5" eb="6">
      <t>ミサキ</t>
    </rPh>
    <rPh sb="6" eb="7">
      <t>チョウ</t>
    </rPh>
    <phoneticPr fontId="18"/>
  </si>
  <si>
    <t>　水道橋ビル2階</t>
    <phoneticPr fontId="7"/>
  </si>
  <si>
    <t>千代田区霞ヶ関3-2-5</t>
    <rPh sb="0" eb="4">
      <t>チヨダク</t>
    </rPh>
    <rPh sb="4" eb="7">
      <t>カスミガセキ</t>
    </rPh>
    <phoneticPr fontId="18"/>
  </si>
  <si>
    <t>　霞ヶ関ビル3階</t>
    <phoneticPr fontId="7"/>
  </si>
  <si>
    <t>千代田区神田駿河台2-1-45</t>
    <rPh sb="0" eb="4">
      <t>チヨダク</t>
    </rPh>
    <rPh sb="4" eb="6">
      <t>カンダ</t>
    </rPh>
    <rPh sb="6" eb="9">
      <t>スルガダイ</t>
    </rPh>
    <phoneticPr fontId="18"/>
  </si>
  <si>
    <t>IMS Me-Lifeクリニック東京</t>
    <rPh sb="16" eb="18">
      <t>トウキョウ</t>
    </rPh>
    <phoneticPr fontId="19"/>
  </si>
  <si>
    <t>中央区京橋1-1-5</t>
    <phoneticPr fontId="7"/>
  </si>
  <si>
    <t>　セントラルビル7階</t>
    <phoneticPr fontId="7"/>
  </si>
  <si>
    <t>03(3548)2451</t>
    <phoneticPr fontId="18"/>
  </si>
  <si>
    <t>－</t>
    <phoneticPr fontId="18"/>
  </si>
  <si>
    <t>〇</t>
    <phoneticPr fontId="18"/>
  </si>
  <si>
    <t>中央区八重洲1-5-20</t>
    <rPh sb="0" eb="3">
      <t>チュウオウク</t>
    </rPh>
    <rPh sb="3" eb="6">
      <t>ヤエス</t>
    </rPh>
    <phoneticPr fontId="18"/>
  </si>
  <si>
    <t>　石塚八重洲ビル</t>
    <phoneticPr fontId="7"/>
  </si>
  <si>
    <t>中央区日本橋1-3-13</t>
    <rPh sb="0" eb="3">
      <t>チュウオウク</t>
    </rPh>
    <rPh sb="3" eb="6">
      <t>ニホンバシ</t>
    </rPh>
    <phoneticPr fontId="19"/>
  </si>
  <si>
    <t>マイヘルスクリニック神田院</t>
    <rPh sb="10" eb="12">
      <t>カンダ</t>
    </rPh>
    <rPh sb="12" eb="13">
      <t>イン</t>
    </rPh>
    <phoneticPr fontId="19"/>
  </si>
  <si>
    <t>（旧：神田南口健診クリニック）</t>
    <rPh sb="1" eb="2">
      <t>キュウ</t>
    </rPh>
    <rPh sb="3" eb="5">
      <t>カンダ</t>
    </rPh>
    <rPh sb="5" eb="7">
      <t>ミナミグチ</t>
    </rPh>
    <rPh sb="7" eb="9">
      <t>ケンシン</t>
    </rPh>
    <phoneticPr fontId="19"/>
  </si>
  <si>
    <t>中央区明石町8-1</t>
    <rPh sb="0" eb="3">
      <t>チュウオウク</t>
    </rPh>
    <rPh sb="3" eb="6">
      <t>アカシマチ</t>
    </rPh>
    <phoneticPr fontId="19"/>
  </si>
  <si>
    <t>　聖路加タワー2F</t>
    <phoneticPr fontId="7"/>
  </si>
  <si>
    <t>港区赤坂3-5-2</t>
    <rPh sb="0" eb="2">
      <t>ミナトク</t>
    </rPh>
    <rPh sb="2" eb="4">
      <t>アカサカ</t>
    </rPh>
    <phoneticPr fontId="18"/>
  </si>
  <si>
    <t>　サンヨー赤坂ビル2階</t>
    <phoneticPr fontId="7"/>
  </si>
  <si>
    <t>港区赤坂1-12-32</t>
    <phoneticPr fontId="18"/>
  </si>
  <si>
    <t>　アーク森ビル3F</t>
    <phoneticPr fontId="7"/>
  </si>
  <si>
    <t>新赤坂クリニック青山</t>
    <rPh sb="0" eb="1">
      <t>シン</t>
    </rPh>
    <rPh sb="1" eb="3">
      <t>アカサカ</t>
    </rPh>
    <rPh sb="8" eb="10">
      <t>アオヤマ</t>
    </rPh>
    <phoneticPr fontId="18"/>
  </si>
  <si>
    <t>港区南青山2-2-3</t>
    <rPh sb="0" eb="2">
      <t>ミナトク</t>
    </rPh>
    <rPh sb="2" eb="5">
      <t>ミナミアオヤマ</t>
    </rPh>
    <phoneticPr fontId="18"/>
  </si>
  <si>
    <t>　ヒューリック青山外苑東通ビル2階</t>
    <rPh sb="7" eb="9">
      <t>アオヤマ</t>
    </rPh>
    <rPh sb="9" eb="11">
      <t>ガイエン</t>
    </rPh>
    <rPh sb="11" eb="12">
      <t>ヒガシ</t>
    </rPh>
    <rPh sb="12" eb="13">
      <t>トオ</t>
    </rPh>
    <rPh sb="16" eb="17">
      <t>カイ</t>
    </rPh>
    <phoneticPr fontId="7"/>
  </si>
  <si>
    <t>○</t>
    <phoneticPr fontId="18"/>
  </si>
  <si>
    <t>　深川ギャザリアタワーS棟3F</t>
    <rPh sb="1" eb="3">
      <t>フカガワ</t>
    </rPh>
    <rPh sb="12" eb="13">
      <t>トウ</t>
    </rPh>
    <phoneticPr fontId="19"/>
  </si>
  <si>
    <t>〇</t>
    <phoneticPr fontId="19"/>
  </si>
  <si>
    <t xml:space="preserve">  新宿東京海上日動ビル3・4Ｆ</t>
    <rPh sb="2" eb="4">
      <t>シンジュク</t>
    </rPh>
    <rPh sb="4" eb="6">
      <t>トウキョウ</t>
    </rPh>
    <rPh sb="6" eb="8">
      <t>カイジョウ</t>
    </rPh>
    <rPh sb="8" eb="10">
      <t>ニチドウ</t>
    </rPh>
    <phoneticPr fontId="19"/>
  </si>
  <si>
    <t>渋谷区千駄ヶ谷3-41-6</t>
    <rPh sb="0" eb="3">
      <t>シブヤク</t>
    </rPh>
    <rPh sb="3" eb="7">
      <t>センダガヤ</t>
    </rPh>
    <phoneticPr fontId="18"/>
  </si>
  <si>
    <t>　明星ビル4Ｆ</t>
    <phoneticPr fontId="7"/>
  </si>
  <si>
    <t>CA125</t>
    <phoneticPr fontId="19"/>
  </si>
  <si>
    <t>　ＮＭＦ渋谷公園通りﾋﾞﾙ5階</t>
    <rPh sb="4" eb="6">
      <t>シブヤ</t>
    </rPh>
    <rPh sb="6" eb="8">
      <t>コウエン</t>
    </rPh>
    <rPh sb="8" eb="9">
      <t>ドオ</t>
    </rPh>
    <rPh sb="14" eb="15">
      <t>カイ</t>
    </rPh>
    <phoneticPr fontId="19"/>
  </si>
  <si>
    <t>　澁谷文化総合センター大和田10F</t>
    <rPh sb="1" eb="3">
      <t>シブヤ</t>
    </rPh>
    <rPh sb="3" eb="5">
      <t>ブンカ</t>
    </rPh>
    <rPh sb="5" eb="7">
      <t>ソウゴウ</t>
    </rPh>
    <rPh sb="11" eb="14">
      <t>オオワダ</t>
    </rPh>
    <phoneticPr fontId="19"/>
  </si>
  <si>
    <t>豊島区東池袋3-1-1</t>
    <rPh sb="0" eb="3">
      <t>トシマク</t>
    </rPh>
    <rPh sb="3" eb="4">
      <t>ヒガシ</t>
    </rPh>
    <rPh sb="4" eb="6">
      <t>イケブクロ</t>
    </rPh>
    <phoneticPr fontId="18"/>
  </si>
  <si>
    <t>　サンシャイン60　7階</t>
    <phoneticPr fontId="7"/>
  </si>
  <si>
    <t>豊島区東池袋1-21-11</t>
    <rPh sb="0" eb="3">
      <t>トシマク</t>
    </rPh>
    <rPh sb="3" eb="4">
      <t>ヒガシ</t>
    </rPh>
    <rPh sb="4" eb="6">
      <t>イケブクロ</t>
    </rPh>
    <phoneticPr fontId="18"/>
  </si>
  <si>
    <t>　オーク池袋10F</t>
    <phoneticPr fontId="7"/>
  </si>
  <si>
    <t>豊島区東池袋1-25-8</t>
    <rPh sb="0" eb="3">
      <t>トシマク</t>
    </rPh>
    <rPh sb="3" eb="6">
      <t>ヒガシイケブクロ</t>
    </rPh>
    <phoneticPr fontId="19"/>
  </si>
  <si>
    <t>　タカセビル1F</t>
    <phoneticPr fontId="7"/>
  </si>
  <si>
    <t>立川市柴崎町3-14-2</t>
    <rPh sb="0" eb="3">
      <t>タチカワシ</t>
    </rPh>
    <rPh sb="3" eb="6">
      <t>シバサキチョウ</t>
    </rPh>
    <phoneticPr fontId="19"/>
  </si>
  <si>
    <t>　ＢＯＳＥＮビル</t>
    <phoneticPr fontId="7"/>
  </si>
  <si>
    <t>松井健診クリニック</t>
    <rPh sb="0" eb="2">
      <t>マツイ</t>
    </rPh>
    <rPh sb="2" eb="4">
      <t>ケンシン</t>
    </rPh>
    <phoneticPr fontId="19"/>
  </si>
  <si>
    <t>吉祥寺プレイス</t>
    <phoneticPr fontId="7"/>
  </si>
  <si>
    <t>　多摩センターペペリビル4F</t>
    <rPh sb="1" eb="3">
      <t>タマ</t>
    </rPh>
    <phoneticPr fontId="19"/>
  </si>
  <si>
    <t>　フォレストモール3階</t>
    <rPh sb="10" eb="11">
      <t>カイ</t>
    </rPh>
    <phoneticPr fontId="19"/>
  </si>
  <si>
    <t>仁和会総合病院健診センター</t>
    <rPh sb="0" eb="7">
      <t>ジンワカイソウゴウビョウイン</t>
    </rPh>
    <rPh sb="7" eb="9">
      <t>ケンシン</t>
    </rPh>
    <phoneticPr fontId="19"/>
  </si>
  <si>
    <t>八王子市明神町4-8-1</t>
    <rPh sb="0" eb="4">
      <t>ハチオウジシ</t>
    </rPh>
    <rPh sb="4" eb="7">
      <t>ミョウジンチョウ</t>
    </rPh>
    <phoneticPr fontId="19"/>
  </si>
  <si>
    <t>042(644)3721</t>
    <phoneticPr fontId="19"/>
  </si>
  <si>
    <t>－</t>
    <phoneticPr fontId="18"/>
  </si>
  <si>
    <t>〇</t>
    <phoneticPr fontId="18"/>
  </si>
  <si>
    <t>横浜市中区日本大通58</t>
    <rPh sb="0" eb="3">
      <t>ヨコハマシ</t>
    </rPh>
    <rPh sb="3" eb="5">
      <t>ナカク</t>
    </rPh>
    <rPh sb="5" eb="7">
      <t>ニッポン</t>
    </rPh>
    <rPh sb="7" eb="9">
      <t>オオドオリ</t>
    </rPh>
    <phoneticPr fontId="18"/>
  </si>
  <si>
    <t>　日本大通ビル</t>
    <phoneticPr fontId="7"/>
  </si>
  <si>
    <t>　ＭＭパークビル2階</t>
    <rPh sb="9" eb="10">
      <t>カイ</t>
    </rPh>
    <phoneticPr fontId="19"/>
  </si>
  <si>
    <t>ＭＹメディカルクリニック</t>
    <phoneticPr fontId="3"/>
  </si>
  <si>
    <t>横浜みなとみらい</t>
    <phoneticPr fontId="7"/>
  </si>
  <si>
    <t>横浜市西区みなとみらい3-6-1</t>
    <rPh sb="0" eb="3">
      <t>ヨコハマシ</t>
    </rPh>
    <rPh sb="3" eb="5">
      <t>ニシク</t>
    </rPh>
    <phoneticPr fontId="3"/>
  </si>
  <si>
    <t>　みなとみらいセンタービル11階</t>
    <phoneticPr fontId="7"/>
  </si>
  <si>
    <t>03(4570)0549</t>
    <phoneticPr fontId="7"/>
  </si>
  <si>
    <t>－</t>
    <phoneticPr fontId="19"/>
  </si>
  <si>
    <t>　金子第一ビル4階</t>
    <rPh sb="1" eb="3">
      <t>カネコ</t>
    </rPh>
    <rPh sb="3" eb="5">
      <t>ダイイチ</t>
    </rPh>
    <rPh sb="8" eb="9">
      <t>カイ</t>
    </rPh>
    <phoneticPr fontId="19"/>
  </si>
  <si>
    <t>　シルバープラザビル2階</t>
    <rPh sb="11" eb="12">
      <t>カイ</t>
    </rPh>
    <phoneticPr fontId="19"/>
  </si>
  <si>
    <t>　川崎ルフロン8階</t>
    <rPh sb="1" eb="3">
      <t>カワサキ</t>
    </rPh>
    <rPh sb="8" eb="9">
      <t>カイ</t>
    </rPh>
    <phoneticPr fontId="19"/>
  </si>
  <si>
    <t>－</t>
    <phoneticPr fontId="19"/>
  </si>
  <si>
    <t>－</t>
    <phoneticPr fontId="7"/>
  </si>
  <si>
    <t>京都市山科区音羽珍事町2番地</t>
    <rPh sb="0" eb="3">
      <t>キョウトシ</t>
    </rPh>
    <rPh sb="3" eb="6">
      <t>ヤマシナク</t>
    </rPh>
    <rPh sb="6" eb="8">
      <t>オトワ</t>
    </rPh>
    <rPh sb="8" eb="10">
      <t>チンジ</t>
    </rPh>
    <rPh sb="10" eb="11">
      <t>マチ</t>
    </rPh>
    <rPh sb="12" eb="14">
      <t>バンチ</t>
    </rPh>
    <phoneticPr fontId="18"/>
  </si>
  <si>
    <t>－</t>
    <phoneticPr fontId="18"/>
  </si>
  <si>
    <t>　新大阪セントラルタワー3階</t>
    <rPh sb="1" eb="2">
      <t>シン</t>
    </rPh>
    <rPh sb="2" eb="4">
      <t>オオサカ</t>
    </rPh>
    <rPh sb="13" eb="14">
      <t>カイ</t>
    </rPh>
    <phoneticPr fontId="18"/>
  </si>
  <si>
    <t>PSA</t>
    <phoneticPr fontId="19"/>
  </si>
  <si>
    <t>CA125</t>
    <phoneticPr fontId="19"/>
  </si>
  <si>
    <t>　阪急茶屋町ビル7階</t>
    <rPh sb="1" eb="3">
      <t>ハンキュウ</t>
    </rPh>
    <rPh sb="3" eb="6">
      <t>チャヤマチ</t>
    </rPh>
    <rPh sb="9" eb="10">
      <t>カイ</t>
    </rPh>
    <phoneticPr fontId="19"/>
  </si>
  <si>
    <t>PSA</t>
    <phoneticPr fontId="19"/>
  </si>
  <si>
    <t>PSA</t>
    <phoneticPr fontId="19"/>
  </si>
  <si>
    <t>　帝国ホテル3階</t>
    <rPh sb="1" eb="3">
      <t>テイコク</t>
    </rPh>
    <rPh sb="7" eb="8">
      <t>カイ</t>
    </rPh>
    <phoneticPr fontId="19"/>
  </si>
  <si>
    <t>大阪市北区天神橋7-5-26</t>
    <rPh sb="0" eb="3">
      <t>オオサカシ</t>
    </rPh>
    <rPh sb="3" eb="5">
      <t>キタク</t>
    </rPh>
    <rPh sb="5" eb="8">
      <t>テンジンバシ</t>
    </rPh>
    <phoneticPr fontId="18"/>
  </si>
  <si>
    <t>大阪市北区梅田3-1-1</t>
    <rPh sb="0" eb="3">
      <t>オオサカシ</t>
    </rPh>
    <rPh sb="3" eb="5">
      <t>キタク</t>
    </rPh>
    <rPh sb="5" eb="7">
      <t>ウメダ</t>
    </rPh>
    <phoneticPr fontId="18"/>
  </si>
  <si>
    <t>　ｻｳｽｹﾞｰﾄﾋﾞﾙ17階</t>
    <phoneticPr fontId="7"/>
  </si>
  <si>
    <t xml:space="preserve">大阪市北区西天満3-13-20  </t>
    <rPh sb="0" eb="3">
      <t>オオサカシ</t>
    </rPh>
    <rPh sb="3" eb="5">
      <t>キタク</t>
    </rPh>
    <rPh sb="5" eb="6">
      <t>ニシ</t>
    </rPh>
    <rPh sb="6" eb="8">
      <t>テンマ</t>
    </rPh>
    <phoneticPr fontId="19"/>
  </si>
  <si>
    <t>　ＡＳビル3Ｆ</t>
    <phoneticPr fontId="7"/>
  </si>
  <si>
    <t>0570(013)335</t>
    <phoneticPr fontId="19"/>
  </si>
  <si>
    <t>CA125</t>
    <phoneticPr fontId="19"/>
  </si>
  <si>
    <t>　ＯＭＭビル3階</t>
    <rPh sb="7" eb="8">
      <t>カイ</t>
    </rPh>
    <phoneticPr fontId="19"/>
  </si>
  <si>
    <t>　東京海上火災ビル4階</t>
    <rPh sb="1" eb="3">
      <t>トウキョウ</t>
    </rPh>
    <rPh sb="3" eb="5">
      <t>カイジョウ</t>
    </rPh>
    <rPh sb="5" eb="7">
      <t>カサイ</t>
    </rPh>
    <rPh sb="10" eb="11">
      <t>カイ</t>
    </rPh>
    <phoneticPr fontId="19"/>
  </si>
  <si>
    <t>　御堂筋グランドビル7階</t>
    <rPh sb="1" eb="3">
      <t>ミドウ</t>
    </rPh>
    <rPh sb="3" eb="4">
      <t>スジ</t>
    </rPh>
    <rPh sb="11" eb="12">
      <t>カイ</t>
    </rPh>
    <phoneticPr fontId="18"/>
  </si>
  <si>
    <t>PA</t>
    <phoneticPr fontId="18"/>
  </si>
  <si>
    <t>　入商八木ビル1階</t>
    <rPh sb="1" eb="2">
      <t>イ</t>
    </rPh>
    <rPh sb="2" eb="3">
      <t>ショウ</t>
    </rPh>
    <rPh sb="3" eb="5">
      <t>ヤギ</t>
    </rPh>
    <rPh sb="8" eb="9">
      <t>カイ</t>
    </rPh>
    <phoneticPr fontId="19"/>
  </si>
  <si>
    <t>　安田ビル3階</t>
    <rPh sb="1" eb="3">
      <t>ヤスダ</t>
    </rPh>
    <rPh sb="6" eb="7">
      <t>カイ</t>
    </rPh>
    <phoneticPr fontId="19"/>
  </si>
  <si>
    <t>　ＯＣＡＴビル地下3．4階</t>
    <rPh sb="7" eb="9">
      <t>チカ</t>
    </rPh>
    <rPh sb="12" eb="13">
      <t>カイ</t>
    </rPh>
    <phoneticPr fontId="19"/>
  </si>
  <si>
    <t>　ＶＩＥＲＲＡ岸辺健都2F</t>
    <rPh sb="7" eb="9">
      <t>キシベ</t>
    </rPh>
    <rPh sb="9" eb="10">
      <t>ケン</t>
    </rPh>
    <rPh sb="10" eb="11">
      <t>ト</t>
    </rPh>
    <phoneticPr fontId="19"/>
  </si>
  <si>
    <t>　千里ＬＣビル4階</t>
    <rPh sb="1" eb="3">
      <t>センリ</t>
    </rPh>
    <rPh sb="8" eb="9">
      <t>カイ</t>
    </rPh>
    <phoneticPr fontId="19"/>
  </si>
  <si>
    <t>○</t>
    <phoneticPr fontId="18"/>
  </si>
  <si>
    <t>－</t>
    <phoneticPr fontId="18"/>
  </si>
  <si>
    <t>　オルタンシアビル3Ｆ</t>
    <phoneticPr fontId="19"/>
  </si>
  <si>
    <t>CA125</t>
    <phoneticPr fontId="19"/>
  </si>
  <si>
    <t>－</t>
    <phoneticPr fontId="19"/>
  </si>
  <si>
    <t>－</t>
    <phoneticPr fontId="19"/>
  </si>
  <si>
    <t>－</t>
    <phoneticPr fontId="19"/>
  </si>
  <si>
    <t>　大岩ビル3階</t>
    <rPh sb="1" eb="3">
      <t>オオイワ</t>
    </rPh>
    <rPh sb="6" eb="7">
      <t>カイ</t>
    </rPh>
    <phoneticPr fontId="19"/>
  </si>
  <si>
    <t>福岡市中央区天神2-12-1</t>
    <rPh sb="0" eb="3">
      <t>フクオカシ</t>
    </rPh>
    <rPh sb="3" eb="6">
      <t>チュウオウク</t>
    </rPh>
    <rPh sb="6" eb="8">
      <t>テンジン</t>
    </rPh>
    <phoneticPr fontId="18"/>
  </si>
  <si>
    <t>　天神ビル3階</t>
    <phoneticPr fontId="7"/>
  </si>
  <si>
    <t>0800(300)7154</t>
    <phoneticPr fontId="18"/>
  </si>
  <si>
    <t>　アサティー45ビル5階</t>
    <rPh sb="11" eb="12">
      <t>カイ</t>
    </rPh>
    <phoneticPr fontId="9"/>
  </si>
  <si>
    <t>011(261)6845</t>
  </si>
  <si>
    <t>2023年4月1日現在</t>
    <rPh sb="4" eb="5">
      <t>ネン</t>
    </rPh>
    <rPh sb="6" eb="7">
      <t>８ガツ</t>
    </rPh>
    <rPh sb="8" eb="9">
      <t>ビ</t>
    </rPh>
    <rPh sb="9" eb="11">
      <t>ゲンザイ</t>
    </rPh>
    <phoneticPr fontId="18"/>
  </si>
  <si>
    <t>IMS Me-Lifeクリニック仙台</t>
    <rPh sb="16" eb="18">
      <t>センダイ</t>
    </rPh>
    <phoneticPr fontId="10"/>
  </si>
  <si>
    <t>　ソニックシティビル30階</t>
    <rPh sb="12" eb="13">
      <t>カイ</t>
    </rPh>
    <phoneticPr fontId="10"/>
  </si>
  <si>
    <t>医療法人社団松弘会</t>
    <rPh sb="0" eb="2">
      <t>イリョウ</t>
    </rPh>
    <rPh sb="2" eb="4">
      <t>ホウジン</t>
    </rPh>
    <rPh sb="4" eb="6">
      <t>シャダン</t>
    </rPh>
    <rPh sb="6" eb="7">
      <t>マツ</t>
    </rPh>
    <rPh sb="7" eb="8">
      <t>ヒロシ</t>
    </rPh>
    <rPh sb="8" eb="9">
      <t>カイ</t>
    </rPh>
    <phoneticPr fontId="9"/>
  </si>
  <si>
    <t>　ウニクス川越3階</t>
    <rPh sb="5" eb="7">
      <t>カワゴエ</t>
    </rPh>
    <rPh sb="8" eb="9">
      <t>カイ</t>
    </rPh>
    <phoneticPr fontId="10"/>
  </si>
  <si>
    <t>所沢市久米551-3</t>
    <rPh sb="0" eb="3">
      <t>トコロザワシ</t>
    </rPh>
    <rPh sb="3" eb="5">
      <t>クメ</t>
    </rPh>
    <phoneticPr fontId="18"/>
  </si>
  <si>
    <t>　東亜東口ビル3階</t>
    <phoneticPr fontId="7"/>
  </si>
  <si>
    <t>A-geo･townクリニック</t>
  </si>
  <si>
    <t>（旧栗橋病院）</t>
    <rPh sb="1" eb="2">
      <t>キュウ</t>
    </rPh>
    <rPh sb="2" eb="4">
      <t>クリハシ</t>
    </rPh>
    <rPh sb="4" eb="6">
      <t>ビョウイン</t>
    </rPh>
    <phoneticPr fontId="10"/>
  </si>
  <si>
    <t>医療法人財団松圓会</t>
    <rPh sb="0" eb="2">
      <t>イリョウ</t>
    </rPh>
    <rPh sb="2" eb="4">
      <t>ホウジン</t>
    </rPh>
    <rPh sb="4" eb="6">
      <t>ザイダン</t>
    </rPh>
    <rPh sb="6" eb="7">
      <t>マツ</t>
    </rPh>
    <rPh sb="7" eb="8">
      <t>マル</t>
    </rPh>
    <rPh sb="8" eb="9">
      <t>カイ</t>
    </rPh>
    <phoneticPr fontId="9"/>
  </si>
  <si>
    <t>松戸市小金3番</t>
    <rPh sb="0" eb="3">
      <t>マツドシ</t>
    </rPh>
    <rPh sb="3" eb="4">
      <t>コ</t>
    </rPh>
    <rPh sb="4" eb="5">
      <t>キン</t>
    </rPh>
    <rPh sb="6" eb="7">
      <t>バン</t>
    </rPh>
    <phoneticPr fontId="18"/>
  </si>
  <si>
    <t>　高橋ビル6階</t>
    <phoneticPr fontId="7"/>
  </si>
  <si>
    <t>千代田区紀尾井町4-1</t>
    <rPh sb="0" eb="4">
      <t>チヨダク</t>
    </rPh>
    <rPh sb="4" eb="8">
      <t>キオイチョウ</t>
    </rPh>
    <phoneticPr fontId="18"/>
  </si>
  <si>
    <t>　ホテルニューオータニ2階</t>
    <phoneticPr fontId="7"/>
  </si>
  <si>
    <t>　新丸の内センタービル4階</t>
    <rPh sb="1" eb="2">
      <t>シン</t>
    </rPh>
    <rPh sb="2" eb="3">
      <t>マル</t>
    </rPh>
    <rPh sb="4" eb="5">
      <t>ウチ</t>
    </rPh>
    <rPh sb="12" eb="13">
      <t>カイ</t>
    </rPh>
    <phoneticPr fontId="9"/>
  </si>
  <si>
    <t>　パレスビル4F</t>
  </si>
  <si>
    <t>　有楽町電気ビル北館10F</t>
    <rPh sb="1" eb="4">
      <t>ユウラクチョウ</t>
    </rPh>
    <rPh sb="4" eb="6">
      <t>デンキ</t>
    </rPh>
    <rPh sb="8" eb="9">
      <t>キタ</t>
    </rPh>
    <rPh sb="9" eb="10">
      <t>カン</t>
    </rPh>
    <phoneticPr fontId="10"/>
  </si>
  <si>
    <t>　大手町プレイスＢ2階</t>
    <rPh sb="1" eb="4">
      <t>オオテマチ</t>
    </rPh>
    <rPh sb="10" eb="11">
      <t>カイ</t>
    </rPh>
    <phoneticPr fontId="10"/>
  </si>
  <si>
    <t>　京橋イーストビル5階</t>
    <rPh sb="1" eb="3">
      <t>キョウバシ</t>
    </rPh>
    <rPh sb="10" eb="11">
      <t>カイ</t>
    </rPh>
    <phoneticPr fontId="10"/>
  </si>
  <si>
    <t>　日本橋三井タワー5F</t>
    <rPh sb="1" eb="4">
      <t>ニホンバシ</t>
    </rPh>
    <rPh sb="4" eb="6">
      <t>ミツイ</t>
    </rPh>
    <phoneticPr fontId="10"/>
  </si>
  <si>
    <t>　日本橋室町4丁目ビル7階</t>
    <rPh sb="1" eb="6">
      <t>ニホンバシムロマチ</t>
    </rPh>
    <rPh sb="7" eb="9">
      <t>チョウメ</t>
    </rPh>
    <rPh sb="12" eb="13">
      <t>カイ</t>
    </rPh>
    <phoneticPr fontId="10"/>
  </si>
  <si>
    <t>03(3345)7766</t>
  </si>
  <si>
    <t>　クアトロ室町ビル７階</t>
    <rPh sb="5" eb="7">
      <t>ムロマチ</t>
    </rPh>
    <rPh sb="10" eb="11">
      <t>カイ</t>
    </rPh>
    <phoneticPr fontId="10"/>
  </si>
  <si>
    <t>　アルゴ日本橋ビル1F</t>
    <rPh sb="4" eb="7">
      <t>ニホンバシ</t>
    </rPh>
    <phoneticPr fontId="10"/>
  </si>
  <si>
    <t>　ミッドタウン・タワー6F</t>
  </si>
  <si>
    <t>　六本木ヒルズ森タワー6F</t>
    <rPh sb="1" eb="4">
      <t>ロッポンギ</t>
    </rPh>
    <rPh sb="7" eb="8">
      <t>モリ</t>
    </rPh>
    <phoneticPr fontId="10"/>
  </si>
  <si>
    <t>　京王新宿追分ビル7F</t>
    <rPh sb="1" eb="3">
      <t>ケイオウ</t>
    </rPh>
    <rPh sb="3" eb="5">
      <t>シンジュク</t>
    </rPh>
    <rPh sb="5" eb="7">
      <t>オイワケ</t>
    </rPh>
    <phoneticPr fontId="10"/>
  </si>
  <si>
    <t>新宿区戸塚町1-104-19</t>
    <rPh sb="0" eb="3">
      <t>シンジュクク</t>
    </rPh>
    <rPh sb="3" eb="5">
      <t>トヅカ</t>
    </rPh>
    <rPh sb="5" eb="6">
      <t>マチ</t>
    </rPh>
    <phoneticPr fontId="18"/>
  </si>
  <si>
    <t>　リーガロイヤルホテル5F</t>
    <phoneticPr fontId="7"/>
  </si>
  <si>
    <t>　富士ソフトビル2階</t>
    <rPh sb="1" eb="3">
      <t>フジ</t>
    </rPh>
    <rPh sb="9" eb="10">
      <t>カイ</t>
    </rPh>
    <phoneticPr fontId="10"/>
  </si>
  <si>
    <t>牧田総合病院</t>
    <rPh sb="0" eb="1">
      <t>マキ</t>
    </rPh>
    <rPh sb="1" eb="2">
      <t>タ</t>
    </rPh>
    <rPh sb="2" eb="3">
      <t>フサ</t>
    </rPh>
    <rPh sb="3" eb="4">
      <t>ゴウ</t>
    </rPh>
    <rPh sb="4" eb="5">
      <t>ビョウ</t>
    </rPh>
    <rPh sb="5" eb="6">
      <t>イン</t>
    </rPh>
    <phoneticPr fontId="10"/>
  </si>
  <si>
    <t>03(3984)4316</t>
  </si>
  <si>
    <t>医療法人財団コンフォート</t>
    <rPh sb="0" eb="2">
      <t>イリョウ</t>
    </rPh>
    <rPh sb="2" eb="4">
      <t>ホウジン</t>
    </rPh>
    <rPh sb="4" eb="6">
      <t>ザイダン</t>
    </rPh>
    <phoneticPr fontId="9"/>
  </si>
  <si>
    <t>横浜市旭区鶴ヶ峰2-82-1　ココロット鶴ヶ峰</t>
    <rPh sb="0" eb="3">
      <t>ヨコハマシ</t>
    </rPh>
    <rPh sb="3" eb="5">
      <t>アサヒク</t>
    </rPh>
    <rPh sb="5" eb="8">
      <t>ツルガミネ</t>
    </rPh>
    <rPh sb="20" eb="23">
      <t>ツルガミネ</t>
    </rPh>
    <phoneticPr fontId="19"/>
  </si>
  <si>
    <t>　名古屋三井ビル新館3F</t>
    <rPh sb="1" eb="4">
      <t>ナゴヤ</t>
    </rPh>
    <rPh sb="4" eb="6">
      <t>ミツイ</t>
    </rPh>
    <rPh sb="8" eb="10">
      <t>シンカン</t>
    </rPh>
    <phoneticPr fontId="10"/>
  </si>
  <si>
    <t>【注意】マンモグラフィ単独検査で自己負担が発生します。詳細は医療機関にご確認ください。</t>
    <rPh sb="1" eb="3">
      <t>チュウイ</t>
    </rPh>
    <rPh sb="11" eb="13">
      <t>タンドク</t>
    </rPh>
    <rPh sb="13" eb="15">
      <t>ケンサ</t>
    </rPh>
    <rPh sb="16" eb="18">
      <t>ジコ</t>
    </rPh>
    <rPh sb="18" eb="20">
      <t>フタン</t>
    </rPh>
    <rPh sb="21" eb="23">
      <t>ハッセイ</t>
    </rPh>
    <rPh sb="27" eb="29">
      <t>ショウサイ</t>
    </rPh>
    <rPh sb="30" eb="32">
      <t>イリョウ</t>
    </rPh>
    <rPh sb="32" eb="34">
      <t>キカン</t>
    </rPh>
    <rPh sb="36" eb="38">
      <t>カクニン</t>
    </rPh>
    <phoneticPr fontId="19"/>
  </si>
  <si>
    <t>【注意】マンモグラフィ検査で自己負担が発生します。詳細は医療機関にご確認ください。</t>
    <rPh sb="1" eb="3">
      <t>チュウイ</t>
    </rPh>
    <rPh sb="11" eb="13">
      <t>ケンサ</t>
    </rPh>
    <rPh sb="14" eb="16">
      <t>ジコ</t>
    </rPh>
    <rPh sb="16" eb="18">
      <t>フタン</t>
    </rPh>
    <rPh sb="19" eb="21">
      <t>ハッセイ</t>
    </rPh>
    <rPh sb="25" eb="27">
      <t>ショウサイ</t>
    </rPh>
    <rPh sb="28" eb="30">
      <t>イリョウ</t>
    </rPh>
    <rPh sb="30" eb="32">
      <t>キカン</t>
    </rPh>
    <rPh sb="34" eb="36">
      <t>カクニン</t>
    </rPh>
    <phoneticPr fontId="19"/>
  </si>
  <si>
    <t>077(522)4607</t>
  </si>
  <si>
    <t>【注意】婦人科健診で自己負担が発生します。詳細は医療機関にご確認ください。</t>
    <rPh sb="1" eb="3">
      <t>チュウイ</t>
    </rPh>
    <rPh sb="4" eb="7">
      <t>フジンカ</t>
    </rPh>
    <rPh sb="7" eb="9">
      <t>ケンシン</t>
    </rPh>
    <rPh sb="10" eb="12">
      <t>ジコ</t>
    </rPh>
    <rPh sb="12" eb="14">
      <t>フタン</t>
    </rPh>
    <rPh sb="15" eb="17">
      <t>ハッセイ</t>
    </rPh>
    <rPh sb="21" eb="23">
      <t>ショウサイ</t>
    </rPh>
    <rPh sb="24" eb="26">
      <t>イリョウ</t>
    </rPh>
    <rPh sb="26" eb="28">
      <t>キカン</t>
    </rPh>
    <rPh sb="30" eb="32">
      <t>カクニン</t>
    </rPh>
    <phoneticPr fontId="19"/>
  </si>
  <si>
    <t>【注意】婦人科マンモグラフィ検査のみ受診で自己負担が発生します。詳細は医療機関にご確認ください。</t>
    <rPh sb="1" eb="3">
      <t>チュウイ</t>
    </rPh>
    <rPh sb="4" eb="7">
      <t>フジンカ</t>
    </rPh>
    <rPh sb="15" eb="16">
      <t>ケンサ</t>
    </rPh>
    <rPh sb="18" eb="20">
      <t>ジュシン</t>
    </rPh>
    <rPh sb="21" eb="23">
      <t>ジコ</t>
    </rPh>
    <rPh sb="23" eb="25">
      <t>フタン</t>
    </rPh>
    <rPh sb="26" eb="28">
      <t>ハッセイ</t>
    </rPh>
    <rPh sb="32" eb="34">
      <t>ショウサイ</t>
    </rPh>
    <rPh sb="35" eb="37">
      <t>イリョウ</t>
    </rPh>
    <rPh sb="37" eb="39">
      <t>キカン</t>
    </rPh>
    <rPh sb="41" eb="43">
      <t>カクニン</t>
    </rPh>
    <phoneticPr fontId="19"/>
  </si>
  <si>
    <t>077(537)3101</t>
  </si>
  <si>
    <t>【注意】マンモと子宮がん検査でで自己負担が発生します。詳細は医療機関にご確認ください。</t>
    <rPh sb="1" eb="3">
      <t>チュウイ</t>
    </rPh>
    <rPh sb="8" eb="10">
      <t>シキュウ</t>
    </rPh>
    <rPh sb="12" eb="14">
      <t>ケンサ</t>
    </rPh>
    <rPh sb="16" eb="18">
      <t>ジコ</t>
    </rPh>
    <rPh sb="18" eb="20">
      <t>フタン</t>
    </rPh>
    <rPh sb="21" eb="23">
      <t>ハッセイ</t>
    </rPh>
    <rPh sb="27" eb="29">
      <t>ショウサイ</t>
    </rPh>
    <rPh sb="30" eb="32">
      <t>イリョウ</t>
    </rPh>
    <rPh sb="32" eb="34">
      <t>キカン</t>
    </rPh>
    <rPh sb="36" eb="38">
      <t>カクニン</t>
    </rPh>
    <phoneticPr fontId="19"/>
  </si>
  <si>
    <t>　心斎橋ビルフロントビル9階</t>
    <rPh sb="1" eb="4">
      <t>シンサイバシ</t>
    </rPh>
    <rPh sb="13" eb="14">
      <t>カイ</t>
    </rPh>
    <phoneticPr fontId="9"/>
  </si>
  <si>
    <t>　オーク200　2番街6階</t>
    <rPh sb="9" eb="10">
      <t>バン</t>
    </rPh>
    <rPh sb="10" eb="11">
      <t>ガイ</t>
    </rPh>
    <phoneticPr fontId="10"/>
  </si>
  <si>
    <t>　ﾎﾃﾙ・ｱｺﾞｰﾗ　ﾘｰｼﾞｪﾝｼｰ大阪堺11階</t>
    <rPh sb="19" eb="21">
      <t>オオサカ</t>
    </rPh>
    <rPh sb="21" eb="22">
      <t>サカイ</t>
    </rPh>
    <rPh sb="24" eb="25">
      <t>カイ</t>
    </rPh>
    <phoneticPr fontId="9"/>
  </si>
  <si>
    <t>【注意】重複受診はできません。3コースのうち1コースのみ年度内に1度受診できます。</t>
    <rPh sb="1" eb="3">
      <t>チュウイ</t>
    </rPh>
    <rPh sb="4" eb="6">
      <t>チョウフク</t>
    </rPh>
    <rPh sb="6" eb="8">
      <t>ジュシン</t>
    </rPh>
    <rPh sb="28" eb="31">
      <t>ネンドナイ</t>
    </rPh>
    <rPh sb="33" eb="34">
      <t>ド</t>
    </rPh>
    <rPh sb="34" eb="36">
      <t>ジュシン</t>
    </rPh>
    <phoneticPr fontId="19"/>
  </si>
  <si>
    <t>【注意】婦人科健診で自己負担が発生する場合があります。詳細は医療機関にご確認ください。</t>
    <rPh sb="1" eb="3">
      <t>チュウイ</t>
    </rPh>
    <rPh sb="4" eb="7">
      <t>フジンカ</t>
    </rPh>
    <rPh sb="7" eb="9">
      <t>ケンシン</t>
    </rPh>
    <rPh sb="10" eb="12">
      <t>ジコ</t>
    </rPh>
    <rPh sb="12" eb="14">
      <t>フタン</t>
    </rPh>
    <rPh sb="15" eb="17">
      <t>ハッセイ</t>
    </rPh>
    <rPh sb="19" eb="21">
      <t>バアイ</t>
    </rPh>
    <rPh sb="27" eb="29">
      <t>ショウサイ</t>
    </rPh>
    <rPh sb="30" eb="32">
      <t>イリョウ</t>
    </rPh>
    <rPh sb="32" eb="34">
      <t>キカン</t>
    </rPh>
    <rPh sb="36" eb="38">
      <t>カクニン</t>
    </rPh>
    <phoneticPr fontId="19"/>
  </si>
  <si>
    <t>【注意】婦人科子宮がん検査のみ受診で自己負担が発生します。詳細は医療機関にご確認ください。</t>
    <rPh sb="1" eb="3">
      <t>チュウイ</t>
    </rPh>
    <rPh sb="4" eb="7">
      <t>フジンカ</t>
    </rPh>
    <rPh sb="7" eb="9">
      <t>シキュウ</t>
    </rPh>
    <rPh sb="11" eb="13">
      <t>ケンサ</t>
    </rPh>
    <rPh sb="15" eb="17">
      <t>ジュシン</t>
    </rPh>
    <rPh sb="18" eb="20">
      <t>ジコ</t>
    </rPh>
    <rPh sb="20" eb="22">
      <t>フタン</t>
    </rPh>
    <rPh sb="23" eb="25">
      <t>ハッセイ</t>
    </rPh>
    <rPh sb="29" eb="31">
      <t>ショウサイ</t>
    </rPh>
    <rPh sb="32" eb="34">
      <t>イリョウ</t>
    </rPh>
    <rPh sb="34" eb="36">
      <t>キカン</t>
    </rPh>
    <rPh sb="38" eb="40">
      <t>カクニン</t>
    </rPh>
    <phoneticPr fontId="19"/>
  </si>
  <si>
    <t>【注意】マンモグラフィと子宮がん検査で自己負担が発生します。詳細は医療機関にご確認ください。</t>
    <rPh sb="1" eb="3">
      <t>チュウイ</t>
    </rPh>
    <rPh sb="12" eb="14">
      <t>シキュウ</t>
    </rPh>
    <rPh sb="16" eb="18">
      <t>ケンサ</t>
    </rPh>
    <rPh sb="19" eb="21">
      <t>ジコ</t>
    </rPh>
    <rPh sb="21" eb="23">
      <t>フタン</t>
    </rPh>
    <rPh sb="24" eb="26">
      <t>ハッセイ</t>
    </rPh>
    <rPh sb="30" eb="32">
      <t>ショウサイ</t>
    </rPh>
    <rPh sb="33" eb="35">
      <t>イリョウ</t>
    </rPh>
    <rPh sb="35" eb="37">
      <t>キカン</t>
    </rPh>
    <rPh sb="39" eb="41">
      <t>カクニン</t>
    </rPh>
    <phoneticPr fontId="19"/>
  </si>
  <si>
    <t>【注意】子宮がん検査で自己負担が発生します。詳細は医療機関にご確認ください。</t>
    <rPh sb="1" eb="3">
      <t>チュウイ</t>
    </rPh>
    <rPh sb="4" eb="6">
      <t>シキュウ</t>
    </rPh>
    <rPh sb="8" eb="10">
      <t>ケンサ</t>
    </rPh>
    <rPh sb="11" eb="13">
      <t>ジコ</t>
    </rPh>
    <rPh sb="13" eb="15">
      <t>フタン</t>
    </rPh>
    <rPh sb="16" eb="18">
      <t>ハッセイ</t>
    </rPh>
    <rPh sb="22" eb="24">
      <t>ショウサイ</t>
    </rPh>
    <rPh sb="25" eb="27">
      <t>イリョウ</t>
    </rPh>
    <rPh sb="27" eb="29">
      <t>キカン</t>
    </rPh>
    <rPh sb="31" eb="33">
      <t>カクニン</t>
    </rPh>
    <phoneticPr fontId="19"/>
  </si>
  <si>
    <t>079(234)1391</t>
  </si>
  <si>
    <t>【注意】眼底・眼圧検査は土曜日のみ実施</t>
    <rPh sb="1" eb="3">
      <t>チュウイ</t>
    </rPh>
    <rPh sb="4" eb="6">
      <t>ガンテイ</t>
    </rPh>
    <rPh sb="7" eb="9">
      <t>ガンアツ</t>
    </rPh>
    <rPh sb="9" eb="11">
      <t>ケンサ</t>
    </rPh>
    <rPh sb="12" eb="15">
      <t>ドヨウビ</t>
    </rPh>
    <rPh sb="17" eb="19">
      <t>ジッシ</t>
    </rPh>
    <phoneticPr fontId="19"/>
  </si>
  <si>
    <t>医療法人財団博愛会</t>
    <rPh sb="0" eb="2">
      <t>イリョウ</t>
    </rPh>
    <rPh sb="2" eb="4">
      <t>ホウジン</t>
    </rPh>
    <rPh sb="4" eb="6">
      <t>ザイダン</t>
    </rPh>
    <rPh sb="6" eb="8">
      <t>ハクアイ</t>
    </rPh>
    <rPh sb="8" eb="9">
      <t>カイ</t>
    </rPh>
    <phoneticPr fontId="9"/>
  </si>
  <si>
    <t>人間ドックセンターウエルネス</t>
    <rPh sb="0" eb="2">
      <t>ニンゲン</t>
    </rPh>
    <phoneticPr fontId="19"/>
  </si>
  <si>
    <t>福岡市中央区天神1-14-4</t>
    <rPh sb="0" eb="3">
      <t>フクオカシ</t>
    </rPh>
    <rPh sb="3" eb="6">
      <t>チュウオウク</t>
    </rPh>
    <rPh sb="6" eb="8">
      <t>テンジン</t>
    </rPh>
    <phoneticPr fontId="18"/>
  </si>
  <si>
    <t>※</t>
  </si>
  <si>
    <t>※</t>
    <phoneticPr fontId="19"/>
  </si>
  <si>
    <t>PSA・PA・γ-Sm</t>
    <phoneticPr fontId="18"/>
  </si>
  <si>
    <t>SCC</t>
    <phoneticPr fontId="19"/>
  </si>
  <si>
    <t>頭部CT</t>
    <rPh sb="0" eb="2">
      <t>トウブ</t>
    </rPh>
    <phoneticPr fontId="19"/>
  </si>
  <si>
    <t>ヘリカルCT</t>
    <phoneticPr fontId="19"/>
  </si>
  <si>
    <t>検査内容</t>
    <rPh sb="0" eb="2">
      <t>ケンサ</t>
    </rPh>
    <rPh sb="2" eb="4">
      <t>ナイヨウ</t>
    </rPh>
    <phoneticPr fontId="18"/>
  </si>
  <si>
    <t>検査項目名</t>
    <rPh sb="0" eb="2">
      <t>ケンサ</t>
    </rPh>
    <rPh sb="2" eb="4">
      <t>コウモク</t>
    </rPh>
    <rPh sb="4" eb="5">
      <t>メイ</t>
    </rPh>
    <phoneticPr fontId="18"/>
  </si>
  <si>
    <t>あります。また、医療機関によっては検査項目を指定していますので詳細は医療機関にご確認ください。</t>
    <rPh sb="8" eb="12">
      <t>イリョウキカン</t>
    </rPh>
    <rPh sb="31" eb="33">
      <t>ショウサイ</t>
    </rPh>
    <rPh sb="34" eb="36">
      <t>イリョウ</t>
    </rPh>
    <rPh sb="36" eb="38">
      <t>キカン</t>
    </rPh>
    <rPh sb="40" eb="42">
      <t>カクニン</t>
    </rPh>
    <phoneticPr fontId="19"/>
  </si>
  <si>
    <t>　　　　　両方とも受診する場合は一つの検査について料金が自己負担になります。</t>
    <rPh sb="5" eb="7">
      <t>リョウホウ</t>
    </rPh>
    <rPh sb="9" eb="11">
      <t>ジュシン</t>
    </rPh>
    <rPh sb="13" eb="15">
      <t>バアイ</t>
    </rPh>
    <rPh sb="16" eb="17">
      <t>ヒト</t>
    </rPh>
    <rPh sb="19" eb="21">
      <t>ケンサ</t>
    </rPh>
    <phoneticPr fontId="18"/>
  </si>
  <si>
    <t>乳がん検査および子宮がん検査は原則自己負担なしで受診できますが、医療機関によっては自己負担が生じる場合が</t>
    <rPh sb="0" eb="1">
      <t>ニュウ</t>
    </rPh>
    <rPh sb="3" eb="5">
      <t>ケンサ</t>
    </rPh>
    <rPh sb="8" eb="10">
      <t>シキュウ</t>
    </rPh>
    <rPh sb="12" eb="14">
      <t>ケンサ</t>
    </rPh>
    <rPh sb="15" eb="17">
      <t>ゲンソク</t>
    </rPh>
    <rPh sb="17" eb="19">
      <t>ジコ</t>
    </rPh>
    <rPh sb="19" eb="21">
      <t>フタン</t>
    </rPh>
    <rPh sb="24" eb="26">
      <t>ジュシン</t>
    </rPh>
    <rPh sb="32" eb="34">
      <t>イリョウ</t>
    </rPh>
    <rPh sb="34" eb="36">
      <t>キカン</t>
    </rPh>
    <rPh sb="41" eb="43">
      <t>ジコ</t>
    </rPh>
    <phoneticPr fontId="19"/>
  </si>
  <si>
    <t>『選択』　マンモグラフィ又は乳腺エコーのどちらか一方を無料で受診できます。</t>
    <rPh sb="1" eb="3">
      <t>センタク</t>
    </rPh>
    <rPh sb="12" eb="13">
      <t>マタ</t>
    </rPh>
    <rPh sb="14" eb="16">
      <t>ニュウセン</t>
    </rPh>
    <rPh sb="24" eb="26">
      <t>イッポウ</t>
    </rPh>
    <rPh sb="27" eb="29">
      <t>ムリョウ</t>
    </rPh>
    <rPh sb="30" eb="32">
      <t>ジュシン</t>
    </rPh>
    <phoneticPr fontId="18"/>
  </si>
  <si>
    <r>
      <t>【注意】</t>
    </r>
    <r>
      <rPr>
        <b/>
        <sz val="7"/>
        <rFont val="ＭＳ ゴシック"/>
        <family val="3"/>
        <charset val="128"/>
      </rPr>
      <t>住友病院に限り自己負担が13,000円になります。</t>
    </r>
    <r>
      <rPr>
        <sz val="7"/>
        <rFont val="ＭＳ 明朝"/>
        <family val="1"/>
        <charset val="128"/>
      </rPr>
      <t>又婦人科健診で自己負担が発生する場合がありますので医療機関にご確認ください。</t>
    </r>
    <rPh sb="1" eb="3">
      <t>チュウイ</t>
    </rPh>
    <rPh sb="4" eb="6">
      <t>スミトモ</t>
    </rPh>
    <rPh sb="6" eb="8">
      <t>ビョウイン</t>
    </rPh>
    <rPh sb="9" eb="10">
      <t>カギ</t>
    </rPh>
    <rPh sb="11" eb="13">
      <t>ジコ</t>
    </rPh>
    <rPh sb="13" eb="15">
      <t>フタン</t>
    </rPh>
    <rPh sb="22" eb="23">
      <t>エン</t>
    </rPh>
    <rPh sb="29" eb="30">
      <t>マタ</t>
    </rPh>
    <rPh sb="30" eb="33">
      <t>フジンカ</t>
    </rPh>
    <rPh sb="33" eb="35">
      <t>ケンシン</t>
    </rPh>
    <rPh sb="36" eb="38">
      <t>ジコ</t>
    </rPh>
    <rPh sb="38" eb="40">
      <t>フタン</t>
    </rPh>
    <rPh sb="41" eb="43">
      <t>ハッセイ</t>
    </rPh>
    <rPh sb="45" eb="47">
      <t>バアイ</t>
    </rPh>
    <rPh sb="54" eb="56">
      <t>イリョウ</t>
    </rPh>
    <rPh sb="56" eb="58">
      <t>キカン</t>
    </rPh>
    <rPh sb="60" eb="62">
      <t>カクニン</t>
    </rPh>
    <phoneticPr fontId="19"/>
  </si>
  <si>
    <t>人間ドックに追加で受診された頭部のMRIおよびMRA検査については、5年に1回補助金が支給されます（受診時は全額</t>
    <rPh sb="0" eb="2">
      <t>ニンゲン</t>
    </rPh>
    <rPh sb="6" eb="8">
      <t>ツイカ</t>
    </rPh>
    <rPh sb="9" eb="11">
      <t>ジュシン</t>
    </rPh>
    <rPh sb="14" eb="16">
      <t>トウブ</t>
    </rPh>
    <rPh sb="26" eb="28">
      <t>ケンサ</t>
    </rPh>
    <rPh sb="35" eb="36">
      <t>ネン</t>
    </rPh>
    <rPh sb="38" eb="39">
      <t>カイ</t>
    </rPh>
    <rPh sb="39" eb="42">
      <t>ホジョキン</t>
    </rPh>
    <rPh sb="43" eb="45">
      <t>シキュウ</t>
    </rPh>
    <rPh sb="50" eb="52">
      <t>ジュシン</t>
    </rPh>
    <rPh sb="52" eb="53">
      <t>ジ</t>
    </rPh>
    <rPh sb="54" eb="56">
      <t>ゼンガク</t>
    </rPh>
    <phoneticPr fontId="19"/>
  </si>
  <si>
    <t>自己負担）が、本欄の「※」印のある医療機関では頭部MRI・MRAの受診が可能です。詳しくは人間ドックの予約時に</t>
    <rPh sb="17" eb="19">
      <t>イリョウ</t>
    </rPh>
    <rPh sb="19" eb="21">
      <t>キカン</t>
    </rPh>
    <rPh sb="23" eb="25">
      <t>トウブ</t>
    </rPh>
    <rPh sb="33" eb="35">
      <t>ジュシン</t>
    </rPh>
    <rPh sb="36" eb="38">
      <t>カノウ</t>
    </rPh>
    <rPh sb="41" eb="42">
      <t>クワ</t>
    </rPh>
    <rPh sb="45" eb="47">
      <t>ニンゲン</t>
    </rPh>
    <rPh sb="51" eb="53">
      <t>ヨヤク</t>
    </rPh>
    <rPh sb="53" eb="54">
      <t>ジ</t>
    </rPh>
    <phoneticPr fontId="19"/>
  </si>
  <si>
    <t>ご確認ください。</t>
  </si>
  <si>
    <t>「婦人科」欄の見方は以下のとおりです。なお、子宮がん検査は子宮頚部細胞診です。</t>
    <rPh sb="1" eb="4">
      <t>フジンカ</t>
    </rPh>
    <rPh sb="5" eb="6">
      <t>ラン</t>
    </rPh>
    <rPh sb="7" eb="9">
      <t>ミカタ</t>
    </rPh>
    <rPh sb="10" eb="12">
      <t>イカ</t>
    </rPh>
    <rPh sb="22" eb="24">
      <t>シキュウ</t>
    </rPh>
    <rPh sb="26" eb="28">
      <t>ケンサ</t>
    </rPh>
    <rPh sb="29" eb="31">
      <t>シキュウ</t>
    </rPh>
    <rPh sb="31" eb="33">
      <t>ケイブ</t>
    </rPh>
    <rPh sb="33" eb="35">
      <t>サイボウ</t>
    </rPh>
    <rPh sb="35" eb="36">
      <t>シン</t>
    </rPh>
    <phoneticPr fontId="18"/>
  </si>
  <si>
    <t>03(4579)9011</t>
    <phoneticPr fontId="19"/>
  </si>
  <si>
    <t>ほうじゅ南浦和クリニック</t>
  </si>
  <si>
    <t>選択</t>
    <rPh sb="0" eb="2">
      <t>センタク</t>
    </rPh>
    <phoneticPr fontId="9"/>
  </si>
  <si>
    <t>受診医療機関番号はりそな健康保険組合ホームページの「人間ドック契約医療機関」の番号（1～3桁）を記載ください。</t>
    <rPh sb="26" eb="28">
      <t>ニンゲン</t>
    </rPh>
    <rPh sb="31" eb="33">
      <t>ケイヤク</t>
    </rPh>
    <rPh sb="33" eb="35">
      <t>イリョウ</t>
    </rPh>
    <rPh sb="35" eb="37">
      <t>キカン</t>
    </rPh>
    <phoneticPr fontId="19"/>
  </si>
  <si>
    <t>マイヘルスクリニック心斎橋院</t>
    <rPh sb="13" eb="14">
      <t>イン</t>
    </rPh>
    <phoneticPr fontId="7"/>
  </si>
  <si>
    <t>マイヘルスクリニック心斎橋院</t>
    <rPh sb="10" eb="13">
      <t>シンサイバシ</t>
    </rPh>
    <rPh sb="13" eb="14">
      <t>イン</t>
    </rPh>
    <phoneticPr fontId="19"/>
  </si>
  <si>
    <t>（旧：心斎橋クリニック）</t>
    <rPh sb="1" eb="2">
      <t>キュウ</t>
    </rPh>
    <rPh sb="3" eb="6">
      <t>シンサイバシ</t>
    </rPh>
    <phoneticPr fontId="19"/>
  </si>
  <si>
    <t>0120(505)575</t>
    <phoneticPr fontId="19"/>
  </si>
  <si>
    <t>ガーデンシティ健診プラザ</t>
    <rPh sb="7" eb="9">
      <t>ケンシン</t>
    </rPh>
    <phoneticPr fontId="1"/>
  </si>
  <si>
    <t>（旧：福岡国際総合健診センター）</t>
    <rPh sb="1" eb="2">
      <t>キュウ</t>
    </rPh>
    <rPh sb="3" eb="5">
      <t>フクオカ</t>
    </rPh>
    <rPh sb="5" eb="7">
      <t>コクサイ</t>
    </rPh>
    <rPh sb="7" eb="9">
      <t>ソウゴウ</t>
    </rPh>
    <rPh sb="9" eb="10">
      <t>ケンコウ</t>
    </rPh>
    <rPh sb="10" eb="11">
      <t>シンダン</t>
    </rPh>
    <phoneticPr fontId="18"/>
  </si>
  <si>
    <t>福岡市中央区大名2-6-50</t>
    <rPh sb="0" eb="3">
      <t>フクオカシ</t>
    </rPh>
    <rPh sb="3" eb="6">
      <t>チュウオウク</t>
    </rPh>
    <rPh sb="6" eb="8">
      <t>ダイミョウ</t>
    </rPh>
    <phoneticPr fontId="18"/>
  </si>
  <si>
    <t>　福岡大名ガーデンシティ5階</t>
    <phoneticPr fontId="7"/>
  </si>
  <si>
    <t>近江八幡市円山町927-1</t>
    <rPh sb="0" eb="5">
      <t>オウミハチマンシ</t>
    </rPh>
    <rPh sb="5" eb="8">
      <t>マルヤマチョウ</t>
    </rPh>
    <phoneticPr fontId="19"/>
  </si>
  <si>
    <t>医誠会国際総合病院</t>
    <rPh sb="0" eb="1">
      <t>イシ</t>
    </rPh>
    <rPh sb="1" eb="2">
      <t>マコト</t>
    </rPh>
    <rPh sb="2" eb="3">
      <t>カイ</t>
    </rPh>
    <rPh sb="3" eb="5">
      <t>コクサイ</t>
    </rPh>
    <rPh sb="5" eb="7">
      <t>ソウゴウ</t>
    </rPh>
    <rPh sb="7" eb="9">
      <t>ビョウイン</t>
    </rPh>
    <phoneticPr fontId="18"/>
  </si>
  <si>
    <t>大阪市北区南扇町4-14</t>
    <rPh sb="0" eb="3">
      <t>オオサカシ</t>
    </rPh>
    <rPh sb="3" eb="4">
      <t>キタ</t>
    </rPh>
    <rPh sb="4" eb="5">
      <t>ク</t>
    </rPh>
    <rPh sb="5" eb="6">
      <t>ミナミ</t>
    </rPh>
    <rPh sb="6" eb="8">
      <t>オウギマチ</t>
    </rPh>
    <phoneticPr fontId="18"/>
  </si>
  <si>
    <t>（旧：医誠会病院）</t>
    <rPh sb="1" eb="2">
      <t>キュウ</t>
    </rPh>
    <rPh sb="3" eb="6">
      <t>イセイカイ</t>
    </rPh>
    <rPh sb="6" eb="8">
      <t>ビョウイン</t>
    </rPh>
    <phoneticPr fontId="7"/>
  </si>
  <si>
    <t>医誠会国際総合病院</t>
    <rPh sb="3" eb="5">
      <t>コクサイ</t>
    </rPh>
    <rPh sb="5" eb="7">
      <t>ソウゴウ</t>
    </rPh>
    <phoneticPr fontId="7"/>
  </si>
  <si>
    <t>渋谷区代々木2-1-1</t>
    <rPh sb="0" eb="3">
      <t>シブヤク</t>
    </rPh>
    <rPh sb="3" eb="6">
      <t>ヨヨギ</t>
    </rPh>
    <phoneticPr fontId="18"/>
  </si>
  <si>
    <t>　新宿マインズタワー10Ｆ</t>
    <rPh sb="1" eb="3">
      <t>シンジュク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</si>
</sst>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
    <numFmt numFmtId="177" formatCode="#,##0_ "/>
    <numFmt numFmtId="178" formatCode="[&lt;=999]000;000\-00"/>
  </numFmts>
  <fonts count="6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b/>
      <sz val="14"/>
      <name val="ＭＳ Ｐ明朝"/>
      <family val="1"/>
      <charset val="128"/>
    </font>
    <font>
      <b/>
      <sz val="11"/>
      <name val="ＭＳ Ｐ明朝"/>
      <family val="1"/>
      <charset val="128"/>
    </font>
    <font>
      <b/>
      <sz val="12"/>
      <name val="ＭＳ Ｐ明朝"/>
      <family val="1"/>
      <charset val="128"/>
    </font>
    <font>
      <sz val="10"/>
      <name val="ＭＳ Ｐ明朝"/>
      <family val="1"/>
      <charset val="128"/>
    </font>
    <font>
      <sz val="11"/>
      <name val="ＭＳ 明朝"/>
      <family val="1"/>
      <charset val="128"/>
    </font>
    <font>
      <sz val="6"/>
      <name val="ＭＳ Ｐ明朝"/>
      <family val="1"/>
      <charset val="128"/>
    </font>
    <font>
      <sz val="6"/>
      <name val="ＭＳ 明朝"/>
      <family val="1"/>
      <charset val="128"/>
    </font>
    <font>
      <b/>
      <sz val="12"/>
      <name val="ＭＳ Ｐゴシック"/>
      <family val="3"/>
      <charset val="128"/>
    </font>
    <font>
      <sz val="18"/>
      <name val="ＭＳ Ｐ明朝"/>
      <family val="1"/>
      <charset val="128"/>
    </font>
    <font>
      <sz val="9"/>
      <name val="ＭＳ Ｐゴシック"/>
      <family val="3"/>
      <charset val="128"/>
    </font>
    <font>
      <sz val="11"/>
      <color theme="1"/>
      <name val="ＭＳ Ｐゴシック"/>
      <family val="3"/>
      <charset val="128"/>
      <scheme val="minor"/>
    </font>
    <font>
      <b/>
      <sz val="20"/>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9"/>
      <color theme="1"/>
      <name val="ＭＳ Ｐ明朝"/>
      <family val="1"/>
      <charset val="128"/>
    </font>
    <font>
      <sz val="10.5"/>
      <color theme="1"/>
      <name val="ＭＳ 明朝"/>
      <family val="1"/>
      <charset val="128"/>
    </font>
    <font>
      <b/>
      <sz val="9"/>
      <color indexed="8"/>
      <name val="ＭＳ Ｐゴシック"/>
      <family val="3"/>
      <charset val="128"/>
    </font>
    <font>
      <sz val="16"/>
      <color theme="1"/>
      <name val="ＭＳ Ｐゴシック"/>
      <family val="3"/>
      <charset val="128"/>
      <scheme val="minor"/>
    </font>
    <font>
      <sz val="10"/>
      <color theme="1"/>
      <name val="ＭＳ Ｐゴシック"/>
      <family val="3"/>
      <charset val="128"/>
      <scheme val="minor"/>
    </font>
    <font>
      <sz val="8"/>
      <color theme="1"/>
      <name val="ＭＳ Ｐ明朝"/>
      <family val="1"/>
      <charset val="128"/>
    </font>
    <font>
      <b/>
      <sz val="11"/>
      <name val="ＭＳ Ｐゴシック"/>
      <family val="3"/>
      <charset val="128"/>
    </font>
    <font>
      <sz val="6"/>
      <name val="ＭＳ Ｐゴシック"/>
      <family val="3"/>
      <charset val="128"/>
      <scheme val="minor"/>
    </font>
    <font>
      <b/>
      <sz val="11"/>
      <color theme="1"/>
      <name val="ＭＳ Ｐゴシック"/>
      <family val="3"/>
      <charset val="128"/>
      <scheme val="minor"/>
    </font>
    <font>
      <b/>
      <sz val="9"/>
      <color theme="1"/>
      <name val="ＭＳ 明朝"/>
      <family val="1"/>
      <charset val="128"/>
    </font>
    <font>
      <sz val="10"/>
      <name val="ＭＳ Ｐゴシック"/>
      <family val="3"/>
      <charset val="128"/>
    </font>
    <font>
      <sz val="9"/>
      <color theme="1"/>
      <name val="ＭＳ 明朝"/>
      <family val="1"/>
      <charset val="128"/>
    </font>
    <font>
      <sz val="6"/>
      <name val="ＭＳ Ｐゴシック"/>
      <family val="2"/>
      <charset val="128"/>
      <scheme val="minor"/>
    </font>
    <font>
      <b/>
      <u/>
      <sz val="11"/>
      <name val="ＭＳ Ｐ明朝"/>
      <family val="1"/>
      <charset val="128"/>
    </font>
    <font>
      <b/>
      <u/>
      <sz val="9"/>
      <name val="ＭＳ Ｐ明朝"/>
      <family val="1"/>
      <charset val="128"/>
    </font>
    <font>
      <sz val="14"/>
      <name val="ＭＳ Ｐ明朝"/>
      <family val="1"/>
      <charset val="128"/>
    </font>
    <font>
      <b/>
      <sz val="20"/>
      <name val="ＭＳ ゴシック"/>
      <family val="3"/>
      <charset val="128"/>
    </font>
    <font>
      <sz val="8"/>
      <name val="ＭＳ 明朝"/>
      <family val="1"/>
      <charset val="128"/>
    </font>
    <font>
      <sz val="9"/>
      <name val="ＭＳ ゴシック"/>
      <family val="3"/>
      <charset val="128"/>
    </font>
    <font>
      <sz val="12"/>
      <name val="ＭＳ 明朝"/>
      <family val="1"/>
      <charset val="128"/>
    </font>
    <font>
      <sz val="9"/>
      <name val="ＭＳ 明朝"/>
      <family val="1"/>
      <charset val="128"/>
    </font>
    <font>
      <sz val="10"/>
      <name val="ＭＳ 明朝"/>
      <family val="1"/>
      <charset val="128"/>
    </font>
    <font>
      <sz val="7"/>
      <name val="ＭＳ 明朝"/>
      <family val="1"/>
      <charset val="128"/>
    </font>
    <font>
      <b/>
      <sz val="8"/>
      <name val="ＭＳ 明朝"/>
      <family val="1"/>
      <charset val="128"/>
    </font>
    <font>
      <sz val="10"/>
      <name val="ＭＳ ゴシック"/>
      <family val="3"/>
      <charset val="128"/>
    </font>
    <font>
      <b/>
      <sz val="10"/>
      <name val="ＭＳ ゴシック"/>
      <family val="3"/>
      <charset val="128"/>
    </font>
    <font>
      <b/>
      <sz val="10"/>
      <name val="ＭＳ 明朝"/>
      <family val="1"/>
      <charset val="128"/>
    </font>
    <font>
      <sz val="10"/>
      <color indexed="10"/>
      <name val="ＭＳ 明朝"/>
      <family val="1"/>
      <charset val="128"/>
    </font>
    <font>
      <b/>
      <u/>
      <sz val="11"/>
      <name val="ＭＳ Ｐゴシック"/>
      <family val="3"/>
      <charset val="128"/>
    </font>
    <font>
      <sz val="18"/>
      <name val="ＭＳ Ｐゴシック"/>
      <family val="3"/>
      <charset val="128"/>
    </font>
    <font>
      <sz val="7.5"/>
      <name val="ＭＳ 明朝"/>
      <family val="1"/>
      <charset val="128"/>
    </font>
    <font>
      <b/>
      <sz val="7"/>
      <name val="ＭＳ ゴシック"/>
      <family val="3"/>
      <charset val="128"/>
    </font>
    <font>
      <sz val="8"/>
      <color theme="1"/>
      <name val="ＭＳ 明朝"/>
      <family val="1"/>
      <charset val="128"/>
    </font>
    <font>
      <sz val="7.5"/>
      <color theme="1"/>
      <name val="ＭＳ 明朝"/>
      <family val="1"/>
      <charset val="128"/>
    </font>
  </fonts>
  <fills count="5">
    <fill>
      <patternFill patternType="none"/>
    </fill>
    <fill>
      <patternFill patternType="gray125"/>
    </fill>
    <fill>
      <patternFill patternType="solid">
        <fgColor rgb="FFFFC000"/>
        <bgColor indexed="64"/>
      </patternFill>
    </fill>
    <fill>
      <patternFill patternType="solid">
        <fgColor theme="0" tint="-0.14996795556505021"/>
        <bgColor indexed="64"/>
      </patternFill>
    </fill>
    <fill>
      <patternFill patternType="solid">
        <fgColor theme="0" tint="-0.14999847407452621"/>
        <bgColor indexed="64"/>
      </patternFill>
    </fill>
  </fills>
  <borders count="120">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s>
  <cellStyleXfs count="9">
    <xf numFmtId="0" fontId="0" fillId="0" borderId="0"/>
    <xf numFmtId="0" fontId="5" fillId="0" borderId="0">
      <alignment vertical="center"/>
    </xf>
    <xf numFmtId="0" fontId="6" fillId="0" borderId="0">
      <alignment vertical="center"/>
    </xf>
    <xf numFmtId="0" fontId="17" fillId="0" borderId="0"/>
    <xf numFmtId="0" fontId="23" fillId="0" borderId="0">
      <alignment vertical="center"/>
    </xf>
    <xf numFmtId="38" fontId="23" fillId="0" borderId="0" applyFont="0" applyFill="0" applyBorder="0" applyAlignment="0" applyProtection="0">
      <alignment vertical="center"/>
    </xf>
    <xf numFmtId="38" fontId="6" fillId="0" borderId="0" applyFont="0" applyFill="0" applyBorder="0" applyAlignment="0" applyProtection="0">
      <alignment vertical="center"/>
    </xf>
    <xf numFmtId="0" fontId="4" fillId="0" borderId="0">
      <alignment vertical="center"/>
    </xf>
    <xf numFmtId="0" fontId="2" fillId="0" borderId="0">
      <alignment vertical="center"/>
    </xf>
  </cellStyleXfs>
  <cellXfs count="817">
    <xf numFmtId="0" fontId="0" fillId="0" borderId="0" xfId="0"/>
    <xf numFmtId="0" fontId="0" fillId="0" borderId="0" xfId="0" applyBorder="1" applyProtection="1">
      <protection locked="0"/>
    </xf>
    <xf numFmtId="0" fontId="0" fillId="0" borderId="0" xfId="0" applyProtection="1">
      <protection locked="0"/>
    </xf>
    <xf numFmtId="0" fontId="10" fillId="0" borderId="0" xfId="0" applyFont="1" applyFill="1" applyBorder="1" applyAlignment="1" applyProtection="1">
      <alignment vertical="center"/>
      <protection locked="0"/>
    </xf>
    <xf numFmtId="0" fontId="11" fillId="0" borderId="0" xfId="0" applyFont="1" applyBorder="1" applyAlignment="1" applyProtection="1">
      <alignment vertical="center"/>
      <protection locked="0"/>
    </xf>
    <xf numFmtId="0" fontId="23" fillId="0" borderId="0" xfId="4" applyProtection="1">
      <alignment vertical="center"/>
      <protection locked="0"/>
    </xf>
    <xf numFmtId="0" fontId="23" fillId="0" borderId="0" xfId="4" applyFont="1" applyProtection="1">
      <alignment vertical="center"/>
      <protection locked="0"/>
    </xf>
    <xf numFmtId="0" fontId="23" fillId="0" borderId="25" xfId="4" applyBorder="1" applyProtection="1">
      <alignment vertical="center"/>
      <protection locked="0"/>
    </xf>
    <xf numFmtId="0" fontId="25" fillId="0" borderId="0" xfId="4" applyFont="1" applyProtection="1">
      <alignment vertical="center"/>
      <protection locked="0"/>
    </xf>
    <xf numFmtId="0" fontId="23" fillId="0" borderId="0" xfId="4" applyBorder="1" applyAlignment="1" applyProtection="1">
      <alignment vertical="center" wrapText="1"/>
      <protection locked="0"/>
    </xf>
    <xf numFmtId="0" fontId="26" fillId="0" borderId="0" xfId="4" applyFont="1" applyProtection="1">
      <alignment vertical="center"/>
      <protection locked="0"/>
    </xf>
    <xf numFmtId="0" fontId="27" fillId="0" borderId="0" xfId="4" applyFont="1" applyProtection="1">
      <alignment vertical="center"/>
      <protection locked="0"/>
    </xf>
    <xf numFmtId="0" fontId="28" fillId="0" borderId="0" xfId="4" applyFont="1" applyProtection="1">
      <alignment vertical="center"/>
      <protection locked="0"/>
    </xf>
    <xf numFmtId="0" fontId="26" fillId="0" borderId="0" xfId="4" applyFont="1" applyBorder="1" applyProtection="1">
      <alignment vertical="center"/>
      <protection locked="0"/>
    </xf>
    <xf numFmtId="0" fontId="23" fillId="0" borderId="2" xfId="4" applyBorder="1" applyAlignment="1" applyProtection="1">
      <alignment vertical="center" wrapText="1"/>
      <protection locked="0"/>
    </xf>
    <xf numFmtId="0" fontId="27" fillId="0" borderId="25" xfId="4" applyFont="1" applyBorder="1" applyProtection="1">
      <alignment vertical="center"/>
      <protection locked="0"/>
    </xf>
    <xf numFmtId="0" fontId="31" fillId="0" borderId="25" xfId="4" applyFont="1" applyBorder="1" applyAlignment="1" applyProtection="1">
      <alignment horizontal="center" vertical="center"/>
      <protection locked="0"/>
    </xf>
    <xf numFmtId="176" fontId="23" fillId="0" borderId="26" xfId="4" applyNumberFormat="1" applyBorder="1" applyProtection="1">
      <alignment vertical="center"/>
      <protection hidden="1"/>
    </xf>
    <xf numFmtId="0" fontId="23" fillId="0" borderId="27" xfId="4" applyBorder="1" applyProtection="1">
      <alignment vertical="center"/>
      <protection hidden="1"/>
    </xf>
    <xf numFmtId="177" fontId="23" fillId="0" borderId="27" xfId="4" applyNumberFormat="1" applyBorder="1" applyProtection="1">
      <alignment vertical="center"/>
      <protection locked="0"/>
    </xf>
    <xf numFmtId="176" fontId="23" fillId="0" borderId="27" xfId="4" applyNumberFormat="1" applyBorder="1" applyProtection="1">
      <alignment vertical="center"/>
      <protection hidden="1"/>
    </xf>
    <xf numFmtId="177" fontId="23" fillId="0" borderId="28" xfId="4" applyNumberFormat="1" applyBorder="1" applyProtection="1">
      <alignment vertical="center"/>
      <protection locked="0"/>
    </xf>
    <xf numFmtId="176" fontId="23" fillId="0" borderId="29" xfId="4" applyNumberFormat="1" applyBorder="1" applyProtection="1">
      <alignment vertical="center"/>
      <protection hidden="1"/>
    </xf>
    <xf numFmtId="0" fontId="23" fillId="0" borderId="30" xfId="4" applyBorder="1" applyProtection="1">
      <alignment vertical="center"/>
      <protection hidden="1"/>
    </xf>
    <xf numFmtId="177" fontId="23" fillId="0" borderId="30" xfId="4" applyNumberFormat="1" applyBorder="1" applyProtection="1">
      <alignment vertical="center"/>
      <protection locked="0"/>
    </xf>
    <xf numFmtId="176" fontId="23" fillId="0" borderId="30" xfId="4" applyNumberFormat="1" applyBorder="1" applyProtection="1">
      <alignment vertical="center"/>
      <protection hidden="1"/>
    </xf>
    <xf numFmtId="177" fontId="23" fillId="0" borderId="31" xfId="4" applyNumberFormat="1" applyBorder="1" applyProtection="1">
      <alignment vertical="center"/>
      <protection locked="0"/>
    </xf>
    <xf numFmtId="176" fontId="23" fillId="0" borderId="32" xfId="4" applyNumberFormat="1" applyBorder="1" applyProtection="1">
      <alignment vertical="center"/>
      <protection hidden="1"/>
    </xf>
    <xf numFmtId="0" fontId="23" fillId="0" borderId="33" xfId="4" applyBorder="1" applyProtection="1">
      <alignment vertical="center"/>
      <protection hidden="1"/>
    </xf>
    <xf numFmtId="177" fontId="23" fillId="0" borderId="33" xfId="4" applyNumberFormat="1" applyBorder="1" applyProtection="1">
      <alignment vertical="center"/>
      <protection locked="0"/>
    </xf>
    <xf numFmtId="176" fontId="23" fillId="0" borderId="33" xfId="4" applyNumberFormat="1" applyBorder="1" applyProtection="1">
      <alignment vertical="center"/>
      <protection hidden="1"/>
    </xf>
    <xf numFmtId="177" fontId="23" fillId="0" borderId="34" xfId="4" applyNumberFormat="1" applyBorder="1" applyProtection="1">
      <alignment vertical="center"/>
      <protection locked="0"/>
    </xf>
    <xf numFmtId="177" fontId="23" fillId="0" borderId="37" xfId="4" applyNumberFormat="1" applyBorder="1" applyProtection="1">
      <alignment vertical="center"/>
      <protection hidden="1"/>
    </xf>
    <xf numFmtId="177" fontId="23" fillId="0" borderId="39" xfId="4" applyNumberFormat="1" applyBorder="1" applyProtection="1">
      <alignment vertical="center"/>
      <protection hidden="1"/>
    </xf>
    <xf numFmtId="177" fontId="23" fillId="0" borderId="41" xfId="4" applyNumberFormat="1" applyBorder="1" applyProtection="1">
      <alignment vertical="center"/>
      <protection hidden="1"/>
    </xf>
    <xf numFmtId="177" fontId="23" fillId="0" borderId="42" xfId="4" applyNumberFormat="1" applyBorder="1" applyProtection="1">
      <alignment vertical="center"/>
      <protection hidden="1"/>
    </xf>
    <xf numFmtId="177" fontId="23" fillId="0" borderId="44" xfId="4" applyNumberFormat="1" applyBorder="1" applyProtection="1">
      <alignment vertical="center"/>
      <protection hidden="1"/>
    </xf>
    <xf numFmtId="177" fontId="23" fillId="0" borderId="45" xfId="4" applyNumberFormat="1" applyBorder="1" applyProtection="1">
      <alignment vertical="center"/>
      <protection hidden="1"/>
    </xf>
    <xf numFmtId="177" fontId="23" fillId="0" borderId="44" xfId="4" applyNumberFormat="1" applyBorder="1" applyAlignment="1" applyProtection="1">
      <alignment horizontal="center" vertical="center"/>
      <protection hidden="1"/>
    </xf>
    <xf numFmtId="177" fontId="23" fillId="0" borderId="44" xfId="4" applyNumberFormat="1" applyBorder="1" applyAlignment="1" applyProtection="1">
      <alignment horizontal="right" vertical="center"/>
      <protection hidden="1"/>
    </xf>
    <xf numFmtId="177" fontId="23" fillId="0" borderId="48" xfId="4" applyNumberFormat="1" applyBorder="1" applyAlignment="1" applyProtection="1">
      <alignment horizontal="center" vertical="center"/>
      <protection hidden="1"/>
    </xf>
    <xf numFmtId="177" fontId="23" fillId="0" borderId="50" xfId="4" applyNumberFormat="1" applyBorder="1" applyProtection="1">
      <alignment vertical="center"/>
      <protection hidden="1"/>
    </xf>
    <xf numFmtId="177" fontId="23" fillId="0" borderId="48" xfId="4" applyNumberFormat="1" applyBorder="1" applyAlignment="1" applyProtection="1">
      <alignment horizontal="right" vertical="center"/>
      <protection hidden="1"/>
    </xf>
    <xf numFmtId="0" fontId="23" fillId="0" borderId="0" xfId="4" applyBorder="1" applyProtection="1">
      <alignment vertical="center"/>
      <protection locked="0"/>
    </xf>
    <xf numFmtId="177" fontId="23" fillId="0" borderId="0" xfId="4" applyNumberFormat="1" applyBorder="1" applyProtection="1">
      <alignment vertical="center"/>
      <protection locked="0"/>
    </xf>
    <xf numFmtId="0" fontId="10" fillId="0" borderId="0" xfId="0" applyFont="1" applyBorder="1" applyAlignment="1" applyProtection="1">
      <alignment horizontal="left" vertical="center" wrapText="1"/>
      <protection locked="0"/>
    </xf>
    <xf numFmtId="0" fontId="27" fillId="0" borderId="25" xfId="4" applyFont="1" applyBorder="1" applyAlignment="1" applyProtection="1">
      <alignment horizontal="center" vertical="center"/>
      <protection locked="0"/>
    </xf>
    <xf numFmtId="0" fontId="23" fillId="0" borderId="25" xfId="4" applyBorder="1" applyProtection="1">
      <alignment vertical="center"/>
      <protection hidden="1"/>
    </xf>
    <xf numFmtId="177" fontId="23" fillId="0" borderId="50" xfId="4" applyNumberFormat="1" applyBorder="1" applyAlignment="1" applyProtection="1">
      <alignment horizontal="right" vertical="center"/>
      <protection hidden="1"/>
    </xf>
    <xf numFmtId="177" fontId="23" fillId="0" borderId="0" xfId="4" applyNumberFormat="1" applyProtection="1">
      <alignment vertical="center"/>
      <protection locked="0"/>
    </xf>
    <xf numFmtId="0" fontId="35" fillId="0" borderId="0" xfId="4" applyFont="1" applyProtection="1">
      <alignment vertical="center"/>
      <protection locked="0"/>
    </xf>
    <xf numFmtId="0" fontId="35" fillId="0" borderId="0" xfId="4" applyFont="1" applyBorder="1" applyAlignment="1" applyProtection="1">
      <alignment vertical="center" wrapText="1"/>
      <protection locked="0"/>
    </xf>
    <xf numFmtId="3" fontId="0" fillId="0" borderId="0" xfId="0" applyNumberFormat="1" applyBorder="1" applyProtection="1">
      <protection locked="0"/>
    </xf>
    <xf numFmtId="0" fontId="0" fillId="0" borderId="0"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Border="1" applyAlignment="1" applyProtection="1">
      <alignment vertical="top" wrapText="1"/>
      <protection locked="0"/>
    </xf>
    <xf numFmtId="0" fontId="0" fillId="0" borderId="0" xfId="0" applyBorder="1" applyAlignment="1" applyProtection="1">
      <alignment vertical="top"/>
      <protection locked="0"/>
    </xf>
    <xf numFmtId="0" fontId="0" fillId="0" borderId="0" xfId="0" applyBorder="1" applyProtection="1">
      <protection hidden="1"/>
    </xf>
    <xf numFmtId="0" fontId="0" fillId="0" borderId="0" xfId="0" applyProtection="1">
      <protection hidden="1"/>
    </xf>
    <xf numFmtId="0" fontId="10" fillId="0" borderId="0" xfId="0" applyFont="1" applyBorder="1" applyProtection="1">
      <protection hidden="1"/>
    </xf>
    <xf numFmtId="14" fontId="10" fillId="0" borderId="0" xfId="0" applyNumberFormat="1" applyFont="1" applyBorder="1" applyProtection="1">
      <protection hidden="1"/>
    </xf>
    <xf numFmtId="14" fontId="10" fillId="0" borderId="0" xfId="0" applyNumberFormat="1" applyFont="1" applyBorder="1" applyAlignment="1" applyProtection="1">
      <protection hidden="1"/>
    </xf>
    <xf numFmtId="0" fontId="10" fillId="0" borderId="0" xfId="0" applyFont="1" applyBorder="1" applyAlignment="1" applyProtection="1">
      <protection hidden="1"/>
    </xf>
    <xf numFmtId="0" fontId="10" fillId="0" borderId="0" xfId="0" applyFont="1" applyProtection="1">
      <protection hidden="1"/>
    </xf>
    <xf numFmtId="0" fontId="10" fillId="0" borderId="0" xfId="0" applyFont="1" applyBorder="1" applyAlignment="1" applyProtection="1">
      <alignment horizontal="center"/>
      <protection hidden="1"/>
    </xf>
    <xf numFmtId="0" fontId="8" fillId="0" borderId="0" xfId="0" applyFont="1" applyAlignment="1" applyProtection="1">
      <protection hidden="1"/>
    </xf>
    <xf numFmtId="0" fontId="10" fillId="0" borderId="0" xfId="0" applyFont="1" applyAlignment="1" applyProtection="1">
      <protection hidden="1"/>
    </xf>
    <xf numFmtId="0" fontId="0" fillId="0" borderId="0" xfId="0" applyFont="1" applyAlignment="1" applyProtection="1">
      <protection hidden="1"/>
    </xf>
    <xf numFmtId="0" fontId="13" fillId="0" borderId="0" xfId="0" applyFont="1" applyAlignment="1" applyProtection="1">
      <protection hidden="1"/>
    </xf>
    <xf numFmtId="0" fontId="8" fillId="0" borderId="0" xfId="0" applyFont="1" applyBorder="1" applyAlignment="1" applyProtection="1">
      <protection hidden="1"/>
    </xf>
    <xf numFmtId="0" fontId="0" fillId="0" borderId="0" xfId="0" applyFont="1" applyProtection="1">
      <protection hidden="1"/>
    </xf>
    <xf numFmtId="0" fontId="11" fillId="0" borderId="0" xfId="0" applyFont="1" applyProtection="1">
      <protection hidden="1"/>
    </xf>
    <xf numFmtId="0" fontId="10" fillId="0" borderId="6" xfId="0" applyFont="1" applyBorder="1" applyAlignment="1" applyProtection="1">
      <protection hidden="1"/>
    </xf>
    <xf numFmtId="0" fontId="20" fillId="0" borderId="3" xfId="0" applyFont="1" applyBorder="1" applyAlignment="1" applyProtection="1">
      <protection hidden="1"/>
    </xf>
    <xf numFmtId="0" fontId="8" fillId="0" borderId="3" xfId="0" applyFont="1" applyBorder="1" applyAlignment="1" applyProtection="1">
      <protection hidden="1"/>
    </xf>
    <xf numFmtId="0" fontId="0" fillId="0" borderId="3" xfId="0" applyBorder="1" applyProtection="1">
      <protection hidden="1"/>
    </xf>
    <xf numFmtId="0" fontId="13" fillId="0" borderId="3" xfId="0" applyFont="1" applyBorder="1" applyAlignment="1" applyProtection="1">
      <protection hidden="1"/>
    </xf>
    <xf numFmtId="0" fontId="11" fillId="0" borderId="3" xfId="0" applyFont="1" applyBorder="1" applyProtection="1">
      <protection hidden="1"/>
    </xf>
    <xf numFmtId="0" fontId="8" fillId="0" borderId="4" xfId="0" applyFont="1" applyBorder="1" applyAlignment="1" applyProtection="1">
      <protection hidden="1"/>
    </xf>
    <xf numFmtId="0" fontId="10" fillId="0" borderId="7" xfId="0" applyFont="1" applyBorder="1" applyAlignment="1" applyProtection="1">
      <protection hidden="1"/>
    </xf>
    <xf numFmtId="0" fontId="20" fillId="0" borderId="0" xfId="0" applyFont="1" applyBorder="1" applyAlignment="1" applyProtection="1">
      <protection hidden="1"/>
    </xf>
    <xf numFmtId="0" fontId="13" fillId="0" borderId="0" xfId="0" applyFont="1" applyBorder="1" applyAlignment="1" applyProtection="1">
      <protection hidden="1"/>
    </xf>
    <xf numFmtId="0" fontId="11" fillId="0" borderId="0" xfId="0" applyFont="1" applyBorder="1" applyProtection="1">
      <protection hidden="1"/>
    </xf>
    <xf numFmtId="0" fontId="8" fillId="0" borderId="5" xfId="0" applyFont="1" applyBorder="1" applyAlignment="1" applyProtection="1">
      <protection hidden="1"/>
    </xf>
    <xf numFmtId="0" fontId="15" fillId="0" borderId="0" xfId="0" applyFont="1" applyBorder="1" applyAlignment="1" applyProtection="1">
      <protection hidden="1"/>
    </xf>
    <xf numFmtId="0" fontId="10" fillId="0" borderId="7" xfId="0" applyFont="1" applyBorder="1" applyProtection="1">
      <protection hidden="1"/>
    </xf>
    <xf numFmtId="0" fontId="10" fillId="0" borderId="22" xfId="0" applyFont="1" applyFill="1" applyBorder="1" applyAlignment="1" applyProtection="1">
      <alignment vertical="center" wrapText="1"/>
      <protection hidden="1"/>
    </xf>
    <xf numFmtId="0" fontId="10" fillId="0" borderId="5" xfId="0" applyFont="1" applyBorder="1" applyProtection="1">
      <protection hidden="1"/>
    </xf>
    <xf numFmtId="0" fontId="0" fillId="0" borderId="7" xfId="0" applyBorder="1" applyProtection="1">
      <protection hidden="1"/>
    </xf>
    <xf numFmtId="0" fontId="0" fillId="0" borderId="5" xfId="0" applyBorder="1" applyProtection="1">
      <protection hidden="1"/>
    </xf>
    <xf numFmtId="0" fontId="10" fillId="0" borderId="0" xfId="0" applyFont="1" applyBorder="1" applyAlignment="1" applyProtection="1">
      <alignment horizontal="left" vertical="center" wrapText="1"/>
      <protection hidden="1"/>
    </xf>
    <xf numFmtId="0" fontId="10" fillId="0" borderId="0"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10" fillId="0" borderId="0" xfId="0" applyFont="1" applyFill="1" applyBorder="1" applyAlignment="1" applyProtection="1">
      <alignment horizontal="left" vertical="center"/>
      <protection hidden="1"/>
    </xf>
    <xf numFmtId="0" fontId="10" fillId="0" borderId="0" xfId="0" applyFont="1" applyBorder="1" applyAlignment="1" applyProtection="1">
      <alignment vertical="center"/>
      <protection hidden="1"/>
    </xf>
    <xf numFmtId="49" fontId="0" fillId="0" borderId="0" xfId="0" applyNumberFormat="1" applyFont="1" applyFill="1" applyBorder="1" applyAlignment="1" applyProtection="1">
      <alignment vertical="center"/>
      <protection hidden="1"/>
    </xf>
    <xf numFmtId="0" fontId="12" fillId="0" borderId="0" xfId="0" applyFont="1" applyBorder="1" applyAlignment="1" applyProtection="1">
      <alignment horizontal="right" vertical="center"/>
      <protection hidden="1"/>
    </xf>
    <xf numFmtId="0" fontId="10" fillId="0" borderId="0" xfId="0" applyNumberFormat="1"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0" borderId="0" xfId="0" applyNumberFormat="1" applyFont="1" applyFill="1" applyBorder="1" applyAlignment="1" applyProtection="1">
      <alignment vertical="center"/>
      <protection hidden="1"/>
    </xf>
    <xf numFmtId="0" fontId="10" fillId="0" borderId="19" xfId="0" applyNumberFormat="1"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0" fillId="0" borderId="20" xfId="0" applyBorder="1" applyProtection="1">
      <protection hidden="1"/>
    </xf>
    <xf numFmtId="0" fontId="14" fillId="0" borderId="5" xfId="0" applyFont="1" applyFill="1" applyBorder="1" applyAlignment="1" applyProtection="1">
      <alignment vertical="center"/>
      <protection hidden="1"/>
    </xf>
    <xf numFmtId="0" fontId="10" fillId="0" borderId="16" xfId="0" applyFont="1" applyFill="1" applyBorder="1" applyAlignment="1" applyProtection="1">
      <alignment horizontal="center" vertical="center"/>
      <protection hidden="1"/>
    </xf>
    <xf numFmtId="0" fontId="0" fillId="0" borderId="0" xfId="0" applyFill="1" applyBorder="1" applyProtection="1">
      <protection hidden="1"/>
    </xf>
    <xf numFmtId="0" fontId="10" fillId="0" borderId="0" xfId="0" applyFont="1" applyFill="1" applyBorder="1" applyAlignment="1" applyProtection="1">
      <alignment vertical="center" wrapText="1"/>
      <protection hidden="1"/>
    </xf>
    <xf numFmtId="0" fontId="10"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vertical="center"/>
      <protection hidden="1"/>
    </xf>
    <xf numFmtId="0" fontId="16" fillId="0" borderId="0" xfId="0" applyFont="1" applyBorder="1" applyProtection="1">
      <protection hidden="1"/>
    </xf>
    <xf numFmtId="0" fontId="37" fillId="0" borderId="0" xfId="0" applyFont="1" applyBorder="1" applyProtection="1">
      <protection hidden="1"/>
    </xf>
    <xf numFmtId="0" fontId="0" fillId="0" borderId="8" xfId="0" applyBorder="1" applyProtection="1">
      <protection hidden="1"/>
    </xf>
    <xf numFmtId="0" fontId="0" fillId="0" borderId="9" xfId="0" applyBorder="1" applyProtection="1">
      <protection hidden="1"/>
    </xf>
    <xf numFmtId="0" fontId="0" fillId="0" borderId="6" xfId="0" applyBorder="1" applyProtection="1">
      <protection hidden="1"/>
    </xf>
    <xf numFmtId="0" fontId="14" fillId="0" borderId="3" xfId="0" applyFont="1" applyBorder="1" applyAlignment="1" applyProtection="1">
      <alignment horizontal="left" vertical="center" wrapText="1"/>
      <protection hidden="1"/>
    </xf>
    <xf numFmtId="0" fontId="0" fillId="0" borderId="4" xfId="0" applyBorder="1" applyProtection="1">
      <protection hidden="1"/>
    </xf>
    <xf numFmtId="0" fontId="14" fillId="0" borderId="0" xfId="0" applyFont="1" applyBorder="1" applyAlignment="1" applyProtection="1">
      <alignment horizontal="left" vertical="center" wrapText="1"/>
      <protection hidden="1"/>
    </xf>
    <xf numFmtId="0" fontId="14" fillId="0" borderId="2" xfId="0" applyFont="1" applyBorder="1" applyAlignment="1" applyProtection="1">
      <alignment horizontal="left" vertical="center" wrapText="1"/>
      <protection hidden="1"/>
    </xf>
    <xf numFmtId="49" fontId="10" fillId="0" borderId="0" xfId="0" applyNumberFormat="1" applyFont="1" applyBorder="1" applyAlignment="1" applyProtection="1">
      <alignment vertical="center"/>
      <protection hidden="1"/>
    </xf>
    <xf numFmtId="49" fontId="10" fillId="0" borderId="2" xfId="0" applyNumberFormat="1" applyFont="1" applyBorder="1" applyAlignment="1" applyProtection="1">
      <alignment vertical="center"/>
      <protection hidden="1"/>
    </xf>
    <xf numFmtId="0" fontId="11" fillId="0" borderId="2" xfId="0" applyFont="1" applyBorder="1" applyProtection="1">
      <protection hidden="1"/>
    </xf>
    <xf numFmtId="0" fontId="10" fillId="0" borderId="2" xfId="0" applyFont="1" applyBorder="1" applyProtection="1">
      <protection hidden="1"/>
    </xf>
    <xf numFmtId="0" fontId="10" fillId="0" borderId="9" xfId="0" applyFont="1" applyBorder="1" applyProtection="1">
      <protection hidden="1"/>
    </xf>
    <xf numFmtId="0" fontId="11" fillId="0" borderId="0" xfId="0" applyFont="1" applyBorder="1" applyAlignment="1" applyProtection="1">
      <alignment vertical="center"/>
      <protection hidden="1"/>
    </xf>
    <xf numFmtId="0" fontId="15" fillId="0" borderId="0" xfId="0" applyFont="1" applyBorder="1" applyAlignment="1" applyProtection="1">
      <alignment vertical="center"/>
      <protection hidden="1"/>
    </xf>
    <xf numFmtId="0" fontId="10" fillId="0" borderId="6" xfId="0" applyFont="1" applyBorder="1" applyAlignment="1" applyProtection="1">
      <alignment vertical="center"/>
      <protection hidden="1"/>
    </xf>
    <xf numFmtId="0" fontId="10" fillId="0" borderId="3" xfId="0" applyFont="1" applyBorder="1" applyAlignment="1" applyProtection="1">
      <alignment vertical="center"/>
      <protection hidden="1"/>
    </xf>
    <xf numFmtId="0" fontId="12" fillId="0" borderId="0" xfId="0" applyFont="1" applyBorder="1" applyAlignment="1" applyProtection="1">
      <alignment vertical="center"/>
      <protection hidden="1"/>
    </xf>
    <xf numFmtId="0" fontId="10" fillId="0" borderId="7" xfId="0" applyFont="1" applyBorder="1" applyAlignment="1" applyProtection="1">
      <alignment vertical="center"/>
      <protection hidden="1"/>
    </xf>
    <xf numFmtId="20" fontId="18" fillId="0" borderId="6" xfId="0" applyNumberFormat="1" applyFont="1" applyBorder="1" applyAlignment="1" applyProtection="1">
      <protection hidden="1"/>
    </xf>
    <xf numFmtId="20" fontId="18" fillId="0" borderId="3" xfId="0" applyNumberFormat="1" applyFont="1" applyBorder="1" applyAlignment="1" applyProtection="1">
      <protection hidden="1"/>
    </xf>
    <xf numFmtId="20" fontId="18" fillId="0" borderId="4" xfId="0" applyNumberFormat="1" applyFont="1" applyBorder="1" applyAlignment="1" applyProtection="1">
      <protection hidden="1"/>
    </xf>
    <xf numFmtId="20" fontId="21" fillId="0" borderId="6" xfId="0" applyNumberFormat="1" applyFont="1" applyBorder="1" applyAlignment="1" applyProtection="1">
      <protection hidden="1"/>
    </xf>
    <xf numFmtId="20" fontId="21" fillId="0" borderId="3" xfId="0" applyNumberFormat="1" applyFont="1" applyBorder="1" applyAlignment="1" applyProtection="1">
      <protection hidden="1"/>
    </xf>
    <xf numFmtId="20" fontId="21" fillId="0" borderId="4" xfId="0" applyNumberFormat="1" applyFont="1" applyBorder="1" applyAlignment="1" applyProtection="1">
      <protection hidden="1"/>
    </xf>
    <xf numFmtId="0" fontId="9" fillId="0" borderId="0" xfId="0" applyFont="1" applyBorder="1" applyAlignment="1" applyProtection="1">
      <protection hidden="1"/>
    </xf>
    <xf numFmtId="20" fontId="18" fillId="0" borderId="7" xfId="0" applyNumberFormat="1" applyFont="1" applyBorder="1" applyAlignment="1" applyProtection="1">
      <protection hidden="1"/>
    </xf>
    <xf numFmtId="20" fontId="18" fillId="0" borderId="0" xfId="0" applyNumberFormat="1" applyFont="1" applyBorder="1" applyAlignment="1" applyProtection="1">
      <protection hidden="1"/>
    </xf>
    <xf numFmtId="20" fontId="18" fillId="0" borderId="5" xfId="0" applyNumberFormat="1" applyFont="1" applyBorder="1" applyAlignment="1" applyProtection="1">
      <protection hidden="1"/>
    </xf>
    <xf numFmtId="20" fontId="21" fillId="0" borderId="7" xfId="0" applyNumberFormat="1" applyFont="1" applyBorder="1" applyAlignment="1" applyProtection="1">
      <protection hidden="1"/>
    </xf>
    <xf numFmtId="20" fontId="21" fillId="0" borderId="0" xfId="0" applyNumberFormat="1" applyFont="1" applyBorder="1" applyAlignment="1" applyProtection="1">
      <protection hidden="1"/>
    </xf>
    <xf numFmtId="20" fontId="21" fillId="0" borderId="5" xfId="0" applyNumberFormat="1" applyFont="1" applyBorder="1" applyAlignment="1" applyProtection="1">
      <protection hidden="1"/>
    </xf>
    <xf numFmtId="0" fontId="0" fillId="0" borderId="2" xfId="0" applyBorder="1" applyProtection="1">
      <protection hidden="1"/>
    </xf>
    <xf numFmtId="20" fontId="18" fillId="0" borderId="8" xfId="0" applyNumberFormat="1" applyFont="1" applyBorder="1" applyAlignment="1" applyProtection="1">
      <protection hidden="1"/>
    </xf>
    <xf numFmtId="20" fontId="18" fillId="0" borderId="2" xfId="0" applyNumberFormat="1" applyFont="1" applyBorder="1" applyAlignment="1" applyProtection="1">
      <protection hidden="1"/>
    </xf>
    <xf numFmtId="20" fontId="18" fillId="0" borderId="9" xfId="0" applyNumberFormat="1" applyFont="1" applyBorder="1" applyAlignment="1" applyProtection="1">
      <protection hidden="1"/>
    </xf>
    <xf numFmtId="20" fontId="21" fillId="0" borderId="8" xfId="0" applyNumberFormat="1" applyFont="1" applyBorder="1" applyAlignment="1" applyProtection="1">
      <protection hidden="1"/>
    </xf>
    <xf numFmtId="20" fontId="21" fillId="0" borderId="2" xfId="0" applyNumberFormat="1" applyFont="1" applyBorder="1" applyAlignment="1" applyProtection="1">
      <protection hidden="1"/>
    </xf>
    <xf numFmtId="20" fontId="21" fillId="0" borderId="9" xfId="0" applyNumberFormat="1" applyFont="1" applyBorder="1" applyAlignment="1" applyProtection="1">
      <protection hidden="1"/>
    </xf>
    <xf numFmtId="14" fontId="0" fillId="0" borderId="0" xfId="0" applyNumberFormat="1" applyBorder="1" applyProtection="1">
      <protection hidden="1"/>
    </xf>
    <xf numFmtId="0" fontId="22" fillId="0" borderId="0" xfId="0" applyFont="1" applyAlignment="1" applyProtection="1">
      <alignment vertical="center" wrapText="1"/>
      <protection hidden="1"/>
    </xf>
    <xf numFmtId="3" fontId="11" fillId="0" borderId="0" xfId="0" applyNumberFormat="1" applyFont="1" applyBorder="1" applyProtection="1">
      <protection hidden="1"/>
    </xf>
    <xf numFmtId="0" fontId="12" fillId="0" borderId="0" xfId="0" applyFont="1" applyFill="1" applyBorder="1" applyAlignment="1" applyProtection="1">
      <alignment horizontal="left" vertical="top"/>
      <protection hidden="1"/>
    </xf>
    <xf numFmtId="0" fontId="10" fillId="0" borderId="0"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0" fillId="0" borderId="4" xfId="0" applyBorder="1" applyProtection="1">
      <protection locked="0"/>
    </xf>
    <xf numFmtId="0" fontId="0" fillId="0" borderId="5" xfId="0" applyBorder="1" applyProtection="1">
      <protection locked="0"/>
    </xf>
    <xf numFmtId="0" fontId="0" fillId="0" borderId="2" xfId="0" applyBorder="1" applyProtection="1">
      <protection locked="0"/>
    </xf>
    <xf numFmtId="0" fontId="0" fillId="0" borderId="9" xfId="0" applyBorder="1" applyProtection="1">
      <protection locked="0"/>
    </xf>
    <xf numFmtId="0" fontId="0" fillId="0" borderId="6" xfId="0" applyBorder="1" applyProtection="1">
      <protection locked="0"/>
    </xf>
    <xf numFmtId="0" fontId="33" fillId="0" borderId="7" xfId="0" applyFont="1" applyBorder="1" applyProtection="1">
      <protection locked="0"/>
    </xf>
    <xf numFmtId="0" fontId="0" fillId="0" borderId="7" xfId="0" applyBorder="1" applyProtection="1">
      <protection locked="0"/>
    </xf>
    <xf numFmtId="0" fontId="10" fillId="0" borderId="5" xfId="0" applyFont="1" applyBorder="1" applyAlignment="1" applyProtection="1">
      <alignment horizontal="left" vertical="center" wrapText="1"/>
      <protection locked="0"/>
    </xf>
    <xf numFmtId="0" fontId="0" fillId="0" borderId="8" xfId="0" applyBorder="1" applyProtection="1">
      <protection locked="0"/>
    </xf>
    <xf numFmtId="0" fontId="10" fillId="0" borderId="2" xfId="0" applyFont="1" applyBorder="1" applyAlignment="1" applyProtection="1">
      <alignment vertical="center"/>
      <protection locked="0"/>
    </xf>
    <xf numFmtId="0" fontId="15" fillId="0" borderId="2" xfId="0" applyFont="1" applyBorder="1" applyAlignment="1" applyProtection="1">
      <alignment vertical="center"/>
      <protection locked="0"/>
    </xf>
    <xf numFmtId="0" fontId="10" fillId="0" borderId="2" xfId="0" applyFont="1" applyBorder="1" applyProtection="1">
      <protection locked="0"/>
    </xf>
    <xf numFmtId="0" fontId="10" fillId="0" borderId="2" xfId="0" applyFont="1" applyFill="1" applyBorder="1" applyAlignment="1" applyProtection="1">
      <alignment horizontal="center" vertical="center"/>
      <protection locked="0"/>
    </xf>
    <xf numFmtId="0" fontId="38" fillId="0" borderId="11" xfId="0" applyFont="1" applyBorder="1" applyAlignment="1" applyProtection="1">
      <alignment vertical="center"/>
      <protection hidden="1"/>
    </xf>
    <xf numFmtId="0" fontId="38" fillId="0" borderId="10" xfId="0" applyFont="1" applyBorder="1" applyAlignment="1" applyProtection="1">
      <alignment vertical="center"/>
      <protection hidden="1"/>
    </xf>
    <xf numFmtId="0" fontId="44" fillId="0" borderId="0" xfId="3" applyFont="1" applyAlignment="1">
      <alignment horizontal="center" vertical="center"/>
    </xf>
    <xf numFmtId="0" fontId="17" fillId="0" borderId="0" xfId="3"/>
    <xf numFmtId="0" fontId="45" fillId="0" borderId="0" xfId="3" applyFont="1" applyBorder="1" applyAlignment="1">
      <alignment horizontal="left" vertical="center"/>
    </xf>
    <xf numFmtId="0" fontId="44" fillId="0" borderId="67" xfId="3" applyFont="1" applyBorder="1" applyAlignment="1">
      <alignment vertical="center"/>
    </xf>
    <xf numFmtId="0" fontId="19" fillId="0" borderId="87" xfId="3" applyFont="1" applyBorder="1" applyAlignment="1">
      <alignment horizontal="center" vertical="center" wrapText="1"/>
    </xf>
    <xf numFmtId="0" fontId="49" fillId="0" borderId="67" xfId="3" applyFont="1" applyBorder="1" applyAlignment="1">
      <alignment horizontal="center" vertical="center" wrapText="1"/>
    </xf>
    <xf numFmtId="0" fontId="49" fillId="0" borderId="87" xfId="3" applyFont="1" applyBorder="1" applyAlignment="1">
      <alignment horizontal="center" vertical="center" wrapText="1"/>
    </xf>
    <xf numFmtId="0" fontId="44" fillId="0" borderId="67" xfId="3" applyFont="1" applyBorder="1" applyAlignment="1">
      <alignment vertical="center" wrapText="1" shrinkToFit="1"/>
    </xf>
    <xf numFmtId="0" fontId="44" fillId="0" borderId="85" xfId="3" applyFont="1" applyFill="1" applyBorder="1" applyAlignment="1">
      <alignment horizontal="center" vertical="center" shrinkToFit="1"/>
    </xf>
    <xf numFmtId="0" fontId="19" fillId="0" borderId="85" xfId="3" applyFont="1" applyBorder="1" applyAlignment="1">
      <alignment horizontal="center" vertical="center"/>
    </xf>
    <xf numFmtId="0" fontId="44" fillId="0" borderId="67" xfId="3" applyFont="1" applyFill="1" applyBorder="1" applyAlignment="1">
      <alignment horizontal="center" vertical="center"/>
    </xf>
    <xf numFmtId="0" fontId="44" fillId="0" borderId="67" xfId="3" applyFont="1" applyFill="1" applyBorder="1" applyAlignment="1">
      <alignment horizontal="center" vertical="center" shrinkToFit="1"/>
    </xf>
    <xf numFmtId="0" fontId="44" fillId="0" borderId="85" xfId="3" applyFont="1" applyFill="1" applyBorder="1" applyAlignment="1">
      <alignment horizontal="center" vertical="center"/>
    </xf>
    <xf numFmtId="0" fontId="44" fillId="0" borderId="87" xfId="3" applyFont="1" applyFill="1" applyBorder="1" applyAlignment="1">
      <alignment horizontal="center" vertical="center"/>
    </xf>
    <xf numFmtId="0" fontId="17" fillId="0" borderId="0" xfId="3" applyAlignment="1"/>
    <xf numFmtId="0" fontId="44" fillId="0" borderId="87" xfId="3" applyFont="1" applyBorder="1" applyAlignment="1">
      <alignment shrinkToFit="1"/>
    </xf>
    <xf numFmtId="0" fontId="44" fillId="0" borderId="67" xfId="3" applyFont="1" applyBorder="1" applyAlignment="1">
      <alignment shrinkToFit="1"/>
    </xf>
    <xf numFmtId="0" fontId="44" fillId="0" borderId="72" xfId="3" applyFont="1" applyBorder="1" applyAlignment="1">
      <alignment shrinkToFit="1"/>
    </xf>
    <xf numFmtId="0" fontId="44" fillId="0" borderId="82" xfId="3" applyFont="1" applyBorder="1" applyAlignment="1">
      <alignment shrinkToFit="1"/>
    </xf>
    <xf numFmtId="0" fontId="44" fillId="0" borderId="67" xfId="3" applyFont="1" applyBorder="1" applyAlignment="1">
      <alignment vertical="top" shrinkToFit="1"/>
    </xf>
    <xf numFmtId="0" fontId="44" fillId="0" borderId="68" xfId="3" applyFont="1" applyBorder="1" applyAlignment="1">
      <alignment shrinkToFit="1"/>
    </xf>
    <xf numFmtId="0" fontId="44" fillId="0" borderId="92" xfId="3" applyFont="1" applyBorder="1" applyAlignment="1">
      <alignment horizontal="left" vertical="center"/>
    </xf>
    <xf numFmtId="0" fontId="44" fillId="0" borderId="5" xfId="3" applyFont="1" applyBorder="1" applyAlignment="1">
      <alignment horizontal="center" vertical="center"/>
    </xf>
    <xf numFmtId="0" fontId="44" fillId="0" borderId="106" xfId="3" applyFont="1" applyBorder="1" applyAlignment="1">
      <alignment horizontal="center" vertical="center"/>
    </xf>
    <xf numFmtId="0" fontId="44" fillId="0" borderId="0" xfId="3" applyFont="1" applyBorder="1" applyAlignment="1">
      <alignment horizontal="center" vertical="center"/>
    </xf>
    <xf numFmtId="0" fontId="47" fillId="0" borderId="0" xfId="3" applyFont="1" applyBorder="1" applyAlignment="1">
      <alignment horizontal="center" vertical="center" shrinkToFit="1"/>
    </xf>
    <xf numFmtId="0" fontId="44" fillId="0" borderId="0" xfId="3" applyFont="1" applyFill="1" applyBorder="1" applyAlignment="1">
      <alignment horizontal="center" vertical="center" shrinkToFit="1"/>
    </xf>
    <xf numFmtId="0" fontId="51" fillId="0" borderId="0" xfId="3" applyFont="1" applyAlignment="1">
      <alignment vertical="center"/>
    </xf>
    <xf numFmtId="0" fontId="52" fillId="0" borderId="0" xfId="3" applyFont="1" applyAlignment="1">
      <alignment vertical="center" shrinkToFit="1"/>
    </xf>
    <xf numFmtId="0" fontId="48" fillId="0" borderId="0" xfId="3" applyFont="1" applyAlignment="1">
      <alignment vertical="center" shrinkToFit="1"/>
    </xf>
    <xf numFmtId="0" fontId="48" fillId="0" borderId="0" xfId="3" applyFont="1" applyAlignment="1">
      <alignment horizontal="center" shrinkToFit="1"/>
    </xf>
    <xf numFmtId="0" fontId="48" fillId="0" borderId="0" xfId="3" applyFont="1" applyAlignment="1">
      <alignment horizontal="center" vertical="center" shrinkToFit="1"/>
    </xf>
    <xf numFmtId="0" fontId="48" fillId="0" borderId="0" xfId="3" applyFont="1" applyAlignment="1">
      <alignment horizontal="center" vertical="center"/>
    </xf>
    <xf numFmtId="0" fontId="48" fillId="0" borderId="0" xfId="3" applyFont="1" applyAlignment="1">
      <alignment vertical="center"/>
    </xf>
    <xf numFmtId="0" fontId="17" fillId="0" borderId="0" xfId="3" applyBorder="1"/>
    <xf numFmtId="178" fontId="48" fillId="0" borderId="0" xfId="3" applyNumberFormat="1" applyFont="1" applyBorder="1" applyAlignment="1">
      <alignment horizontal="center" vertical="center" shrinkToFit="1"/>
    </xf>
    <xf numFmtId="0" fontId="48" fillId="0" borderId="5" xfId="3" applyFont="1" applyBorder="1" applyAlignment="1">
      <alignment vertical="center" shrinkToFit="1"/>
    </xf>
    <xf numFmtId="0" fontId="48" fillId="0" borderId="100" xfId="3" applyFont="1" applyBorder="1" applyAlignment="1">
      <alignment vertical="center"/>
    </xf>
    <xf numFmtId="0" fontId="48" fillId="0" borderId="100" xfId="3" applyFont="1" applyBorder="1" applyAlignment="1">
      <alignment horizontal="center" vertical="center"/>
    </xf>
    <xf numFmtId="0" fontId="48" fillId="0" borderId="114" xfId="3" applyFont="1" applyBorder="1" applyAlignment="1">
      <alignment vertical="center"/>
    </xf>
    <xf numFmtId="0" fontId="48" fillId="0" borderId="70" xfId="3" applyFont="1" applyBorder="1" applyAlignment="1">
      <alignment vertical="center"/>
    </xf>
    <xf numFmtId="0" fontId="48" fillId="0" borderId="104" xfId="3" applyFont="1" applyBorder="1" applyAlignment="1">
      <alignment vertical="center"/>
    </xf>
    <xf numFmtId="0" fontId="48" fillId="0" borderId="104" xfId="3" applyFont="1" applyBorder="1" applyAlignment="1">
      <alignment horizontal="center" vertical="center"/>
    </xf>
    <xf numFmtId="0" fontId="48" fillId="0" borderId="116" xfId="3" applyFont="1" applyBorder="1" applyAlignment="1">
      <alignment vertical="center"/>
    </xf>
    <xf numFmtId="0" fontId="48" fillId="0" borderId="95" xfId="3" applyFont="1" applyBorder="1" applyAlignment="1">
      <alignment vertical="center" shrinkToFit="1"/>
    </xf>
    <xf numFmtId="0" fontId="48" fillId="0" borderId="116" xfId="3" applyFont="1" applyBorder="1" applyAlignment="1">
      <alignment vertical="center" shrinkToFit="1"/>
    </xf>
    <xf numFmtId="0" fontId="48" fillId="0" borderId="3" xfId="3" applyFont="1" applyBorder="1" applyAlignment="1">
      <alignment horizontal="center" shrinkToFit="1"/>
    </xf>
    <xf numFmtId="0" fontId="48" fillId="0" borderId="3" xfId="3" applyFont="1" applyBorder="1" applyAlignment="1">
      <alignment horizontal="center" vertical="center"/>
    </xf>
    <xf numFmtId="0" fontId="48" fillId="0" borderId="3" xfId="3" applyFont="1" applyBorder="1" applyAlignment="1">
      <alignment horizontal="center" vertical="center" shrinkToFit="1"/>
    </xf>
    <xf numFmtId="0" fontId="48" fillId="0" borderId="3" xfId="3" applyFont="1" applyBorder="1"/>
    <xf numFmtId="0" fontId="48" fillId="0" borderId="0" xfId="3" applyFont="1"/>
    <xf numFmtId="0" fontId="53" fillId="0" borderId="0" xfId="3" applyFont="1" applyBorder="1" applyAlignment="1">
      <alignment vertical="center"/>
    </xf>
    <xf numFmtId="0" fontId="48" fillId="0" borderId="0" xfId="3" applyFont="1" applyBorder="1" applyAlignment="1">
      <alignment vertical="center"/>
    </xf>
    <xf numFmtId="0" fontId="48" fillId="0" borderId="0" xfId="3" applyFont="1" applyBorder="1" applyAlignment="1">
      <alignment vertical="center" shrinkToFit="1"/>
    </xf>
    <xf numFmtId="0" fontId="54" fillId="0" borderId="0" xfId="3" applyFont="1" applyBorder="1" applyAlignment="1">
      <alignment vertical="center" shrinkToFit="1"/>
    </xf>
    <xf numFmtId="0" fontId="47" fillId="0" borderId="0" xfId="3" applyFont="1"/>
    <xf numFmtId="0" fontId="53" fillId="0" borderId="0" xfId="3" applyFont="1" applyAlignment="1">
      <alignment vertical="center"/>
    </xf>
    <xf numFmtId="0" fontId="17" fillId="0" borderId="0" xfId="3" applyAlignment="1">
      <alignment shrinkToFit="1"/>
    </xf>
    <xf numFmtId="0" fontId="44" fillId="0" borderId="85" xfId="3" applyFont="1" applyBorder="1" applyAlignment="1">
      <alignment vertical="center"/>
    </xf>
    <xf numFmtId="3" fontId="0" fillId="0" borderId="0" xfId="0" applyNumberFormat="1" applyBorder="1" applyProtection="1">
      <protection hidden="1"/>
    </xf>
    <xf numFmtId="0" fontId="14" fillId="0" borderId="0" xfId="0" applyFont="1" applyBorder="1" applyProtection="1">
      <protection hidden="1"/>
    </xf>
    <xf numFmtId="0" fontId="44" fillId="0" borderId="72" xfId="3" applyFont="1" applyBorder="1" applyAlignment="1">
      <alignment horizontal="center" vertical="center"/>
    </xf>
    <xf numFmtId="0" fontId="17" fillId="0" borderId="0" xfId="3" applyBorder="1" applyAlignment="1">
      <alignment horizontal="center"/>
    </xf>
    <xf numFmtId="0" fontId="44" fillId="0" borderId="84" xfId="3" applyFont="1" applyBorder="1" applyAlignment="1">
      <alignment horizontal="center" vertical="center"/>
    </xf>
    <xf numFmtId="0" fontId="44" fillId="0" borderId="84" xfId="3" applyFont="1" applyBorder="1" applyAlignment="1">
      <alignment horizontal="center" vertical="center" shrinkToFit="1"/>
    </xf>
    <xf numFmtId="0" fontId="44" fillId="0" borderId="70" xfId="3" applyFont="1" applyBorder="1" applyAlignment="1">
      <alignment horizontal="center" vertical="center"/>
    </xf>
    <xf numFmtId="0" fontId="44" fillId="0" borderId="87" xfId="3" applyFont="1" applyBorder="1" applyAlignment="1">
      <alignment horizontal="center" vertical="center"/>
    </xf>
    <xf numFmtId="0" fontId="44" fillId="0" borderId="72" xfId="3" applyFont="1" applyBorder="1" applyAlignment="1">
      <alignment vertical="center" shrinkToFit="1"/>
    </xf>
    <xf numFmtId="0" fontId="44" fillId="0" borderId="87" xfId="3" applyFont="1" applyBorder="1" applyAlignment="1">
      <alignment horizontal="center" vertical="center" shrinkToFit="1"/>
    </xf>
    <xf numFmtId="0" fontId="44" fillId="0" borderId="74" xfId="3" applyFont="1" applyBorder="1" applyAlignment="1">
      <alignment horizontal="center" vertical="center" shrinkToFit="1"/>
    </xf>
    <xf numFmtId="0" fontId="44" fillId="0" borderId="85" xfId="3" applyFont="1" applyBorder="1" applyAlignment="1">
      <alignment horizontal="center" vertical="center"/>
    </xf>
    <xf numFmtId="0" fontId="44" fillId="0" borderId="85" xfId="3" applyFont="1" applyBorder="1" applyAlignment="1">
      <alignment horizontal="center" vertical="center" shrinkToFit="1"/>
    </xf>
    <xf numFmtId="0" fontId="44" fillId="0" borderId="87" xfId="3" applyFont="1" applyBorder="1" applyAlignment="1">
      <alignment vertical="center" shrinkToFit="1"/>
    </xf>
    <xf numFmtId="0" fontId="44" fillId="0" borderId="0" xfId="3" applyFont="1" applyBorder="1" applyAlignment="1">
      <alignment horizontal="center" vertical="center" shrinkToFit="1"/>
    </xf>
    <xf numFmtId="0" fontId="44" fillId="0" borderId="92" xfId="3" applyFont="1" applyBorder="1" applyAlignment="1">
      <alignment horizontal="center" vertical="center"/>
    </xf>
    <xf numFmtId="0" fontId="44" fillId="0" borderId="72" xfId="3" applyFont="1" applyBorder="1" applyAlignment="1">
      <alignment horizontal="left" vertical="center" shrinkToFit="1"/>
    </xf>
    <xf numFmtId="0" fontId="44" fillId="0" borderId="87" xfId="3" applyFont="1" applyBorder="1" applyAlignment="1">
      <alignment horizontal="left" vertical="center" shrinkToFit="1"/>
    </xf>
    <xf numFmtId="0" fontId="44" fillId="0" borderId="62" xfId="3" applyFont="1" applyBorder="1" applyAlignment="1">
      <alignment vertical="center" shrinkToFit="1"/>
    </xf>
    <xf numFmtId="0" fontId="44" fillId="0" borderId="67" xfId="3" applyFont="1" applyBorder="1" applyAlignment="1">
      <alignment horizontal="center" vertical="center"/>
    </xf>
    <xf numFmtId="0" fontId="44" fillId="0" borderId="67" xfId="3" applyFont="1" applyBorder="1" applyAlignment="1">
      <alignment horizontal="center" vertical="center" shrinkToFit="1"/>
    </xf>
    <xf numFmtId="0" fontId="44" fillId="0" borderId="67" xfId="3" applyFont="1" applyBorder="1" applyAlignment="1">
      <alignment vertical="center" shrinkToFit="1"/>
    </xf>
    <xf numFmtId="0" fontId="44" fillId="0" borderId="74" xfId="3" applyFont="1" applyBorder="1" applyAlignment="1">
      <alignment vertical="center" shrinkToFit="1"/>
    </xf>
    <xf numFmtId="0" fontId="44" fillId="0" borderId="93" xfId="3" applyFont="1" applyBorder="1" applyAlignment="1">
      <alignment horizontal="center" vertical="center"/>
    </xf>
    <xf numFmtId="0" fontId="44" fillId="0" borderId="86" xfId="3" applyFont="1" applyBorder="1" applyAlignment="1">
      <alignment horizontal="distributed" vertical="center" shrinkToFit="1"/>
    </xf>
    <xf numFmtId="0" fontId="44" fillId="0" borderId="85" xfId="3" applyFont="1" applyBorder="1" applyAlignment="1">
      <alignment vertical="center" shrinkToFit="1"/>
    </xf>
    <xf numFmtId="0" fontId="44" fillId="0" borderId="41" xfId="3" applyFont="1" applyBorder="1" applyAlignment="1">
      <alignment horizontal="center" vertical="center"/>
    </xf>
    <xf numFmtId="0" fontId="44" fillId="0" borderId="82" xfId="3" applyFont="1" applyBorder="1" applyAlignment="1">
      <alignment vertical="center" shrinkToFit="1"/>
    </xf>
    <xf numFmtId="0" fontId="44" fillId="0" borderId="62" xfId="3" applyFont="1" applyBorder="1" applyAlignment="1">
      <alignment horizontal="center" vertical="center"/>
    </xf>
    <xf numFmtId="0" fontId="44" fillId="0" borderId="87" xfId="3" applyFont="1" applyFill="1" applyBorder="1" applyAlignment="1">
      <alignment horizontal="center" vertical="center" shrinkToFit="1"/>
    </xf>
    <xf numFmtId="0" fontId="44" fillId="0" borderId="67" xfId="3" applyFont="1" applyBorder="1" applyAlignment="1">
      <alignment horizontal="left" vertical="center" shrinkToFit="1"/>
    </xf>
    <xf numFmtId="0" fontId="44" fillId="0" borderId="72" xfId="3" applyFont="1" applyBorder="1" applyAlignment="1">
      <alignment vertical="center"/>
    </xf>
    <xf numFmtId="0" fontId="44" fillId="0" borderId="86" xfId="3" applyFont="1" applyBorder="1" applyAlignment="1">
      <alignment vertical="center"/>
    </xf>
    <xf numFmtId="0" fontId="44" fillId="0" borderId="44" xfId="3" applyFont="1" applyBorder="1" applyAlignment="1">
      <alignment horizontal="center" vertical="center"/>
    </xf>
    <xf numFmtId="0" fontId="44" fillId="0" borderId="55" xfId="3" applyFont="1" applyBorder="1" applyAlignment="1">
      <alignment horizontal="center" vertical="center"/>
    </xf>
    <xf numFmtId="0" fontId="44" fillId="0" borderId="87" xfId="3" applyFont="1" applyBorder="1" applyAlignment="1">
      <alignment vertical="center"/>
    </xf>
    <xf numFmtId="0" fontId="44" fillId="0" borderId="74" xfId="3" applyFont="1" applyBorder="1" applyAlignment="1">
      <alignment vertical="center"/>
    </xf>
    <xf numFmtId="0" fontId="43" fillId="0" borderId="0" xfId="3" applyFont="1" applyBorder="1" applyAlignment="1">
      <alignment horizontal="center" vertical="center" shrinkToFit="1"/>
    </xf>
    <xf numFmtId="0" fontId="48" fillId="0" borderId="67" xfId="3" applyFont="1" applyBorder="1" applyAlignment="1">
      <alignment horizontal="center" vertical="center" shrinkToFit="1"/>
    </xf>
    <xf numFmtId="0" fontId="48" fillId="0" borderId="74" xfId="3" applyFont="1" applyBorder="1" applyAlignment="1">
      <alignment horizontal="center" vertical="center" shrinkToFit="1"/>
    </xf>
    <xf numFmtId="0" fontId="44" fillId="0" borderId="87" xfId="3" applyFont="1" applyBorder="1" applyAlignment="1">
      <alignment vertical="center" shrinkToFit="1"/>
    </xf>
    <xf numFmtId="0" fontId="44" fillId="0" borderId="67" xfId="3" applyFont="1" applyBorder="1" applyAlignment="1">
      <alignment vertical="center" shrinkToFit="1"/>
    </xf>
    <xf numFmtId="0" fontId="44" fillId="0" borderId="85" xfId="3" applyFont="1" applyBorder="1" applyAlignment="1">
      <alignment horizontal="center" vertical="center"/>
    </xf>
    <xf numFmtId="0" fontId="44" fillId="0" borderId="92" xfId="3" applyFont="1" applyBorder="1" applyAlignment="1">
      <alignment horizontal="center" vertical="center"/>
    </xf>
    <xf numFmtId="0" fontId="44" fillId="0" borderId="87" xfId="3" applyFont="1" applyBorder="1" applyAlignment="1">
      <alignment vertical="center" shrinkToFit="1"/>
    </xf>
    <xf numFmtId="0" fontId="44" fillId="0" borderId="85" xfId="3" applyFont="1" applyBorder="1" applyAlignment="1">
      <alignment vertical="center" shrinkToFit="1"/>
    </xf>
    <xf numFmtId="0" fontId="44" fillId="0" borderId="67" xfId="3" applyFont="1" applyBorder="1" applyAlignment="1">
      <alignment vertical="center" shrinkToFit="1"/>
    </xf>
    <xf numFmtId="0" fontId="44" fillId="0" borderId="62" xfId="3" applyFont="1" applyBorder="1" applyAlignment="1">
      <alignment vertical="center" shrinkToFit="1"/>
    </xf>
    <xf numFmtId="0" fontId="44" fillId="0" borderId="62" xfId="3" applyFont="1" applyBorder="1" applyAlignment="1">
      <alignment vertical="center"/>
    </xf>
    <xf numFmtId="0" fontId="44" fillId="0" borderId="41" xfId="3" applyFont="1" applyBorder="1" applyAlignment="1">
      <alignment horizontal="center" vertical="center"/>
    </xf>
    <xf numFmtId="0" fontId="44" fillId="0" borderId="67" xfId="3" applyFont="1" applyBorder="1" applyAlignment="1">
      <alignment vertical="center"/>
    </xf>
    <xf numFmtId="0" fontId="44" fillId="0" borderId="85" xfId="3" applyFont="1" applyBorder="1" applyAlignment="1">
      <alignment vertical="center"/>
    </xf>
    <xf numFmtId="0" fontId="49" fillId="0" borderId="87" xfId="3" applyFont="1" applyBorder="1" applyAlignment="1">
      <alignment horizontal="center" vertical="center"/>
    </xf>
    <xf numFmtId="0" fontId="44" fillId="0" borderId="85" xfId="3" applyFont="1" applyFill="1" applyBorder="1" applyAlignment="1">
      <alignment horizontal="center" vertical="center" shrinkToFit="1"/>
    </xf>
    <xf numFmtId="0" fontId="44" fillId="0" borderId="87" xfId="3" applyFont="1" applyFill="1" applyBorder="1" applyAlignment="1">
      <alignment horizontal="center" vertical="center" shrinkToFit="1"/>
    </xf>
    <xf numFmtId="0" fontId="44" fillId="0" borderId="85" xfId="3" applyFont="1" applyBorder="1" applyAlignment="1">
      <alignment horizontal="center" vertical="center"/>
    </xf>
    <xf numFmtId="0" fontId="44" fillId="0" borderId="87" xfId="3" applyFont="1" applyBorder="1" applyAlignment="1">
      <alignment vertical="center" shrinkToFit="1"/>
    </xf>
    <xf numFmtId="0" fontId="44" fillId="0" borderId="67" xfId="3" applyFont="1" applyBorder="1" applyAlignment="1">
      <alignment horizontal="center" vertical="center"/>
    </xf>
    <xf numFmtId="0" fontId="44" fillId="0" borderId="68" xfId="3" applyFont="1" applyBorder="1" applyAlignment="1">
      <alignment horizontal="center" vertical="center"/>
    </xf>
    <xf numFmtId="0" fontId="44" fillId="0" borderId="67" xfId="3" applyFont="1" applyBorder="1" applyAlignment="1">
      <alignment vertical="center" shrinkToFit="1"/>
    </xf>
    <xf numFmtId="0" fontId="44" fillId="0" borderId="85" xfId="3" applyFont="1" applyBorder="1" applyAlignment="1">
      <alignment vertical="center" shrinkToFit="1"/>
    </xf>
    <xf numFmtId="0" fontId="44" fillId="0" borderId="87" xfId="3" applyFont="1" applyBorder="1" applyAlignment="1">
      <alignment vertical="center" wrapText="1" shrinkToFit="1"/>
    </xf>
    <xf numFmtId="0" fontId="49" fillId="0" borderId="87" xfId="3" applyFont="1" applyBorder="1" applyAlignment="1">
      <alignment horizontal="center" vertical="center"/>
    </xf>
    <xf numFmtId="0" fontId="44" fillId="0" borderId="85" xfId="3" applyFont="1" applyBorder="1" applyAlignment="1">
      <alignment vertical="center"/>
    </xf>
    <xf numFmtId="0" fontId="44" fillId="0" borderId="62" xfId="3" applyFont="1" applyBorder="1" applyAlignment="1">
      <alignment vertical="center"/>
    </xf>
    <xf numFmtId="0" fontId="49" fillId="3" borderId="67" xfId="3" applyFont="1" applyFill="1" applyBorder="1" applyAlignment="1">
      <alignment horizontal="center" vertical="center"/>
    </xf>
    <xf numFmtId="0" fontId="44" fillId="3" borderId="67" xfId="3" applyFont="1" applyFill="1" applyBorder="1" applyAlignment="1">
      <alignment horizontal="center" vertical="center"/>
    </xf>
    <xf numFmtId="0" fontId="49" fillId="4" borderId="62" xfId="3" applyFont="1" applyFill="1" applyBorder="1" applyAlignment="1">
      <alignment horizontal="center" vertical="center"/>
    </xf>
    <xf numFmtId="0" fontId="44" fillId="4" borderId="74" xfId="3" applyFont="1" applyFill="1" applyBorder="1" applyAlignment="1">
      <alignment horizontal="center" vertical="center"/>
    </xf>
    <xf numFmtId="0" fontId="49" fillId="4" borderId="67" xfId="3" applyFont="1" applyFill="1" applyBorder="1" applyAlignment="1">
      <alignment horizontal="center" vertical="center"/>
    </xf>
    <xf numFmtId="0" fontId="44" fillId="4" borderId="85" xfId="3" applyFont="1" applyFill="1" applyBorder="1" applyAlignment="1">
      <alignment horizontal="center" vertical="center"/>
    </xf>
    <xf numFmtId="0" fontId="49" fillId="0" borderId="67" xfId="3" applyFont="1" applyBorder="1" applyAlignment="1">
      <alignment horizontal="center" vertical="center"/>
    </xf>
    <xf numFmtId="0" fontId="19" fillId="0" borderId="85" xfId="3" applyFont="1" applyBorder="1" applyAlignment="1">
      <alignment horizontal="center" vertical="center"/>
    </xf>
    <xf numFmtId="0" fontId="49" fillId="4" borderId="72" xfId="3" applyFont="1" applyFill="1" applyBorder="1" applyAlignment="1">
      <alignment horizontal="center" vertical="center"/>
    </xf>
    <xf numFmtId="0" fontId="57" fillId="0" borderId="85" xfId="3" applyFont="1" applyBorder="1" applyAlignment="1">
      <alignment vertical="center"/>
    </xf>
    <xf numFmtId="0" fontId="44" fillId="0" borderId="74" xfId="3" applyFont="1" applyBorder="1" applyAlignment="1">
      <alignment vertical="center"/>
    </xf>
    <xf numFmtId="0" fontId="49" fillId="4" borderId="87" xfId="3" applyFont="1" applyFill="1" applyBorder="1" applyAlignment="1">
      <alignment horizontal="center" vertical="center"/>
    </xf>
    <xf numFmtId="0" fontId="19" fillId="4" borderId="85" xfId="3" applyFont="1" applyFill="1" applyBorder="1" applyAlignment="1">
      <alignment horizontal="center" vertical="center"/>
    </xf>
    <xf numFmtId="0" fontId="44" fillId="0" borderId="87" xfId="3" applyFont="1" applyBorder="1" applyAlignment="1">
      <alignment vertical="center"/>
    </xf>
    <xf numFmtId="0" fontId="44" fillId="0" borderId="85" xfId="3" applyFont="1" applyBorder="1" applyAlignment="1">
      <alignment vertical="center"/>
    </xf>
    <xf numFmtId="0" fontId="44" fillId="0" borderId="93" xfId="3" applyFont="1" applyBorder="1" applyAlignment="1">
      <alignment horizontal="center" vertical="center"/>
    </xf>
    <xf numFmtId="0" fontId="44" fillId="0" borderId="92" xfId="3" applyFont="1" applyBorder="1" applyAlignment="1">
      <alignment horizontal="center" vertical="center"/>
    </xf>
    <xf numFmtId="0" fontId="44" fillId="0" borderId="87" xfId="3" applyFont="1" applyBorder="1" applyAlignment="1">
      <alignment vertical="center" shrinkToFit="1"/>
    </xf>
    <xf numFmtId="0" fontId="44" fillId="0" borderId="85" xfId="3" applyFont="1" applyBorder="1" applyAlignment="1">
      <alignment vertical="center" shrinkToFit="1"/>
    </xf>
    <xf numFmtId="0" fontId="19" fillId="0" borderId="85" xfId="3" applyFont="1" applyBorder="1" applyAlignment="1">
      <alignment horizontal="center" vertical="center"/>
    </xf>
    <xf numFmtId="0" fontId="44" fillId="0" borderId="41" xfId="3" applyFont="1" applyBorder="1" applyAlignment="1">
      <alignment horizontal="center" vertical="center"/>
    </xf>
    <xf numFmtId="0" fontId="44" fillId="0" borderId="67" xfId="3" applyFont="1" applyBorder="1" applyAlignment="1">
      <alignment vertical="center" shrinkToFit="1"/>
    </xf>
    <xf numFmtId="0" fontId="44" fillId="0" borderId="67" xfId="3" applyFont="1" applyBorder="1" applyAlignment="1">
      <alignment vertical="center"/>
    </xf>
    <xf numFmtId="0" fontId="49" fillId="0" borderId="87" xfId="3" applyFont="1" applyBorder="1" applyAlignment="1">
      <alignment horizontal="center" vertical="center"/>
    </xf>
    <xf numFmtId="0" fontId="44" fillId="0" borderId="87" xfId="3" applyFont="1" applyBorder="1" applyAlignment="1">
      <alignment vertical="center" wrapText="1" shrinkToFit="1"/>
    </xf>
    <xf numFmtId="0" fontId="44" fillId="4" borderId="68" xfId="3" applyFont="1" applyFill="1" applyBorder="1" applyAlignment="1">
      <alignment horizontal="center" vertical="center"/>
    </xf>
    <xf numFmtId="0" fontId="19" fillId="4" borderId="67" xfId="3" applyFont="1" applyFill="1" applyBorder="1" applyAlignment="1">
      <alignment horizontal="center" vertical="center"/>
    </xf>
    <xf numFmtId="0" fontId="49" fillId="0" borderId="72" xfId="3" applyFont="1" applyBorder="1" applyAlignment="1">
      <alignment horizontal="center" vertical="center"/>
    </xf>
    <xf numFmtId="0" fontId="19" fillId="0" borderId="67" xfId="3" applyFont="1" applyBorder="1" applyAlignment="1">
      <alignment horizontal="center" vertical="center"/>
    </xf>
    <xf numFmtId="0" fontId="44" fillId="4" borderId="67" xfId="3" applyFont="1" applyFill="1" applyBorder="1" applyAlignment="1">
      <alignment horizontal="center" vertical="center"/>
    </xf>
    <xf numFmtId="0" fontId="49" fillId="4" borderId="68" xfId="3" applyFont="1" applyFill="1" applyBorder="1" applyAlignment="1">
      <alignment horizontal="center" vertical="center"/>
    </xf>
    <xf numFmtId="0" fontId="44" fillId="4" borderId="82" xfId="3" applyFont="1" applyFill="1" applyBorder="1" applyAlignment="1">
      <alignment horizontal="center" vertical="center"/>
    </xf>
    <xf numFmtId="0" fontId="49" fillId="0" borderId="87" xfId="3" applyFont="1" applyFill="1" applyBorder="1" applyAlignment="1">
      <alignment horizontal="center" vertical="center"/>
    </xf>
    <xf numFmtId="0" fontId="49" fillId="0" borderId="67" xfId="3" applyFont="1" applyFill="1" applyBorder="1" applyAlignment="1">
      <alignment horizontal="center" vertical="center"/>
    </xf>
    <xf numFmtId="0" fontId="19" fillId="0" borderId="67" xfId="3" applyFont="1" applyFill="1" applyBorder="1" applyAlignment="1">
      <alignment horizontal="center" vertical="center"/>
    </xf>
    <xf numFmtId="0" fontId="44" fillId="0" borderId="85" xfId="3" applyFont="1" applyBorder="1" applyAlignment="1">
      <alignment vertical="center" shrinkToFit="1"/>
    </xf>
    <xf numFmtId="0" fontId="48" fillId="0" borderId="72" xfId="3" applyFont="1" applyBorder="1" applyAlignment="1">
      <alignment vertical="center" shrinkToFit="1"/>
    </xf>
    <xf numFmtId="0" fontId="48" fillId="0" borderId="100" xfId="3" applyFont="1" applyBorder="1" applyAlignment="1">
      <alignment horizontal="center" vertical="center" shrinkToFit="1"/>
    </xf>
    <xf numFmtId="0" fontId="48" fillId="0" borderId="104" xfId="3" applyFont="1" applyBorder="1" applyAlignment="1">
      <alignment horizontal="center" vertical="center" shrinkToFit="1"/>
    </xf>
    <xf numFmtId="0" fontId="44" fillId="0" borderId="85" xfId="3" applyFont="1" applyBorder="1" applyAlignment="1">
      <alignment vertical="center" wrapText="1" shrinkToFit="1"/>
    </xf>
    <xf numFmtId="0" fontId="19" fillId="0" borderId="85" xfId="3" applyFont="1" applyBorder="1" applyAlignment="1">
      <alignment vertical="center"/>
    </xf>
    <xf numFmtId="0" fontId="44" fillId="0" borderId="82" xfId="3" applyFont="1" applyBorder="1" applyAlignment="1">
      <alignment horizontal="centerContinuous" vertical="center"/>
    </xf>
    <xf numFmtId="0" fontId="44" fillId="0" borderId="57" xfId="3" applyFont="1" applyBorder="1" applyAlignment="1">
      <alignment horizontal="centerContinuous" vertical="center"/>
    </xf>
    <xf numFmtId="0" fontId="44" fillId="0" borderId="106" xfId="3" applyFont="1" applyBorder="1" applyAlignment="1">
      <alignment horizontal="centerContinuous" vertical="center"/>
    </xf>
    <xf numFmtId="0" fontId="44" fillId="0" borderId="68" xfId="3" applyFont="1" applyBorder="1" applyAlignment="1">
      <alignment horizontal="centerContinuous" vertical="center"/>
    </xf>
    <xf numFmtId="0" fontId="44" fillId="0" borderId="0" xfId="3" applyFont="1" applyBorder="1" applyAlignment="1">
      <alignment horizontal="centerContinuous" vertical="center"/>
    </xf>
    <xf numFmtId="0" fontId="44" fillId="0" borderId="5" xfId="3" applyFont="1" applyBorder="1" applyAlignment="1">
      <alignment horizontal="centerContinuous" vertical="center"/>
    </xf>
    <xf numFmtId="0" fontId="44" fillId="0" borderId="75" xfId="3" applyFont="1" applyBorder="1" applyAlignment="1">
      <alignment horizontal="centerContinuous" vertical="center"/>
    </xf>
    <xf numFmtId="0" fontId="44" fillId="0" borderId="2" xfId="3" applyFont="1" applyBorder="1" applyAlignment="1">
      <alignment horizontal="centerContinuous" vertical="center"/>
    </xf>
    <xf numFmtId="0" fontId="44" fillId="0" borderId="9" xfId="3" applyFont="1" applyBorder="1" applyAlignment="1">
      <alignment horizontal="centerContinuous" vertical="center"/>
    </xf>
    <xf numFmtId="0" fontId="48" fillId="0" borderId="3" xfId="3" applyFont="1" applyBorder="1" applyAlignment="1">
      <alignment vertical="center" shrinkToFit="1"/>
    </xf>
    <xf numFmtId="0" fontId="17" fillId="0" borderId="3" xfId="3" applyBorder="1"/>
    <xf numFmtId="0" fontId="48" fillId="0" borderId="63" xfId="3" applyFont="1" applyBorder="1" applyAlignment="1">
      <alignment horizontal="centerContinuous" vertical="center"/>
    </xf>
    <xf numFmtId="0" fontId="48" fillId="0" borderId="64" xfId="3" applyFont="1" applyBorder="1" applyAlignment="1">
      <alignment horizontal="centerContinuous" vertical="center"/>
    </xf>
    <xf numFmtId="0" fontId="48" fillId="0" borderId="111" xfId="3" applyFont="1" applyBorder="1" applyAlignment="1">
      <alignment horizontal="centerContinuous" vertical="center"/>
    </xf>
    <xf numFmtId="0" fontId="48" fillId="0" borderId="110" xfId="3" applyFont="1" applyBorder="1" applyAlignment="1">
      <alignment horizontal="centerContinuous" vertical="center"/>
    </xf>
    <xf numFmtId="0" fontId="48" fillId="0" borderId="65" xfId="3" applyFont="1" applyBorder="1" applyAlignment="1">
      <alignment horizontal="centerContinuous" vertical="center"/>
    </xf>
    <xf numFmtId="0" fontId="49" fillId="0" borderId="82" xfId="3" applyFont="1" applyBorder="1" applyAlignment="1">
      <alignment horizontal="centerContinuous" vertical="center"/>
    </xf>
    <xf numFmtId="0" fontId="49" fillId="0" borderId="57" xfId="3" applyFont="1" applyBorder="1" applyAlignment="1">
      <alignment horizontal="centerContinuous" vertical="center"/>
    </xf>
    <xf numFmtId="0" fontId="49" fillId="0" borderId="106" xfId="3" applyFont="1" applyBorder="1" applyAlignment="1">
      <alignment horizontal="centerContinuous" vertical="center"/>
    </xf>
    <xf numFmtId="0" fontId="2" fillId="0" borderId="0" xfId="8">
      <alignment vertical="center"/>
    </xf>
    <xf numFmtId="0" fontId="19" fillId="0" borderId="85" xfId="3" applyFont="1" applyFill="1" applyBorder="1" applyAlignment="1">
      <alignment horizontal="center" vertical="center"/>
    </xf>
    <xf numFmtId="0" fontId="1" fillId="0" borderId="0" xfId="8" applyFont="1">
      <alignment vertical="center"/>
    </xf>
    <xf numFmtId="0" fontId="59" fillId="0" borderId="72" xfId="3" applyFont="1" applyBorder="1" applyAlignment="1">
      <alignment vertical="center"/>
    </xf>
    <xf numFmtId="0" fontId="59" fillId="0" borderId="86" xfId="3" applyFont="1" applyBorder="1" applyAlignment="1">
      <alignment vertical="center"/>
    </xf>
    <xf numFmtId="0" fontId="60" fillId="0" borderId="82" xfId="3" applyFont="1" applyBorder="1" applyAlignment="1">
      <alignment vertical="center"/>
    </xf>
    <xf numFmtId="0" fontId="59" fillId="0" borderId="83" xfId="3" applyFont="1" applyBorder="1" applyAlignment="1">
      <alignment vertical="center"/>
    </xf>
    <xf numFmtId="0" fontId="59" fillId="0" borderId="87" xfId="3" applyFont="1" applyBorder="1" applyAlignment="1">
      <alignment vertical="center"/>
    </xf>
    <xf numFmtId="0" fontId="59" fillId="0" borderId="85" xfId="3" applyFont="1" applyBorder="1" applyAlignment="1">
      <alignment vertical="center"/>
    </xf>
    <xf numFmtId="0" fontId="33" fillId="0" borderId="0" xfId="0" applyFont="1" applyBorder="1" applyAlignment="1" applyProtection="1">
      <alignment horizontal="left" wrapText="1"/>
      <protection locked="0"/>
    </xf>
    <xf numFmtId="0" fontId="0" fillId="0" borderId="0" xfId="0" applyBorder="1" applyAlignment="1" applyProtection="1">
      <alignment horizontal="left" wrapText="1"/>
      <protection locked="0"/>
    </xf>
    <xf numFmtId="38" fontId="38" fillId="0" borderId="25" xfId="6" applyFont="1" applyBorder="1" applyAlignment="1" applyProtection="1">
      <alignment horizontal="left" vertical="center" wrapText="1"/>
      <protection hidden="1"/>
    </xf>
    <xf numFmtId="0" fontId="11" fillId="0" borderId="25" xfId="0" applyFont="1" applyBorder="1" applyAlignment="1" applyProtection="1">
      <alignment horizontal="center" vertical="center" wrapText="1"/>
      <protection hidden="1"/>
    </xf>
    <xf numFmtId="0" fontId="38" fillId="0" borderId="6" xfId="0" applyFont="1" applyBorder="1" applyAlignment="1" applyProtection="1">
      <alignment horizontal="center" vertical="center"/>
      <protection hidden="1"/>
    </xf>
    <xf numFmtId="0" fontId="38" fillId="0" borderId="3" xfId="0" applyFont="1" applyBorder="1" applyAlignment="1" applyProtection="1">
      <alignment horizontal="center" vertical="center"/>
      <protection hidden="1"/>
    </xf>
    <xf numFmtId="0" fontId="38" fillId="0" borderId="4" xfId="0" applyFont="1" applyBorder="1" applyAlignment="1" applyProtection="1">
      <alignment horizontal="center" vertical="center"/>
      <protection hidden="1"/>
    </xf>
    <xf numFmtId="0" fontId="38" fillId="0" borderId="8" xfId="0" applyFont="1" applyBorder="1" applyAlignment="1" applyProtection="1">
      <alignment horizontal="center" vertical="center"/>
      <protection hidden="1"/>
    </xf>
    <xf numFmtId="0" fontId="38" fillId="0" borderId="2" xfId="0" applyFont="1" applyBorder="1" applyAlignment="1" applyProtection="1">
      <alignment horizontal="center" vertical="center"/>
      <protection hidden="1"/>
    </xf>
    <xf numFmtId="0" fontId="38" fillId="0" borderId="9" xfId="0" applyFont="1" applyBorder="1" applyAlignment="1" applyProtection="1">
      <alignment horizontal="center" vertical="center"/>
      <protection hidden="1"/>
    </xf>
    <xf numFmtId="0" fontId="10" fillId="0" borderId="0" xfId="0" applyFont="1" applyBorder="1" applyAlignment="1" applyProtection="1">
      <alignment horizontal="left" vertical="top" wrapText="1"/>
      <protection locked="0"/>
    </xf>
    <xf numFmtId="0" fontId="38" fillId="0" borderId="6" xfId="0" applyFont="1" applyBorder="1" applyAlignment="1" applyProtection="1">
      <alignment horizontal="center" vertical="center" wrapText="1"/>
      <protection hidden="1"/>
    </xf>
    <xf numFmtId="0" fontId="11" fillId="0" borderId="6" xfId="0" applyFont="1" applyBorder="1" applyAlignment="1" applyProtection="1">
      <alignment horizontal="center" wrapText="1"/>
      <protection hidden="1"/>
    </xf>
    <xf numFmtId="0" fontId="11" fillId="0" borderId="3" xfId="0" applyFont="1" applyBorder="1" applyAlignment="1" applyProtection="1">
      <alignment horizontal="center" wrapText="1"/>
      <protection hidden="1"/>
    </xf>
    <xf numFmtId="0" fontId="11" fillId="0" borderId="4" xfId="0" applyFont="1" applyBorder="1" applyAlignment="1" applyProtection="1">
      <alignment horizontal="center" wrapText="1"/>
      <protection hidden="1"/>
    </xf>
    <xf numFmtId="0" fontId="11" fillId="0" borderId="8" xfId="0" applyFont="1" applyBorder="1" applyAlignment="1" applyProtection="1">
      <alignment horizontal="center" wrapText="1"/>
      <protection hidden="1"/>
    </xf>
    <xf numFmtId="0" fontId="11" fillId="0" borderId="2" xfId="0" applyFont="1" applyBorder="1" applyAlignment="1" applyProtection="1">
      <alignment horizontal="center" wrapText="1"/>
      <protection hidden="1"/>
    </xf>
    <xf numFmtId="0" fontId="11" fillId="0" borderId="9" xfId="0" applyFont="1" applyBorder="1" applyAlignment="1" applyProtection="1">
      <alignment horizontal="center" wrapText="1"/>
      <protection hidden="1"/>
    </xf>
    <xf numFmtId="38" fontId="28" fillId="0" borderId="11" xfId="6" applyFont="1" applyBorder="1" applyAlignment="1" applyProtection="1">
      <alignment horizontal="right" vertical="center"/>
      <protection hidden="1"/>
    </xf>
    <xf numFmtId="38" fontId="28" fillId="0" borderId="10" xfId="6" applyFont="1" applyBorder="1" applyAlignment="1" applyProtection="1">
      <alignment horizontal="right" vertical="center"/>
      <protection hidden="1"/>
    </xf>
    <xf numFmtId="38" fontId="28" fillId="0" borderId="12" xfId="6" applyFont="1" applyBorder="1" applyAlignment="1" applyProtection="1">
      <alignment horizontal="right" vertical="center"/>
      <protection hidden="1"/>
    </xf>
    <xf numFmtId="0" fontId="38" fillId="0" borderId="25" xfId="0" applyFont="1" applyBorder="1" applyAlignment="1" applyProtection="1">
      <alignment horizontal="left" vertical="center"/>
      <protection hidden="1"/>
    </xf>
    <xf numFmtId="0" fontId="38" fillId="0" borderId="25" xfId="0" applyFont="1" applyBorder="1" applyAlignment="1" applyProtection="1">
      <alignment horizontal="left" vertical="center" wrapText="1"/>
      <protection hidden="1"/>
    </xf>
    <xf numFmtId="0" fontId="12" fillId="0" borderId="6" xfId="0" applyFont="1" applyBorder="1" applyAlignment="1" applyProtection="1">
      <alignment horizontal="center" vertical="center" textRotation="255"/>
      <protection hidden="1"/>
    </xf>
    <xf numFmtId="0" fontId="12" fillId="0" borderId="3" xfId="0" applyFont="1" applyBorder="1" applyAlignment="1" applyProtection="1">
      <alignment horizontal="center" vertical="center" textRotation="255"/>
      <protection hidden="1"/>
    </xf>
    <xf numFmtId="0" fontId="12" fillId="0" borderId="4" xfId="0" applyFont="1" applyBorder="1" applyAlignment="1" applyProtection="1">
      <alignment horizontal="center" vertical="center" textRotation="255"/>
      <protection hidden="1"/>
    </xf>
    <xf numFmtId="0" fontId="12" fillId="0" borderId="7" xfId="0" applyFont="1" applyBorder="1" applyAlignment="1" applyProtection="1">
      <alignment horizontal="center" vertical="center" textRotation="255"/>
      <protection hidden="1"/>
    </xf>
    <xf numFmtId="0" fontId="12" fillId="0" borderId="0" xfId="0" applyFont="1" applyBorder="1" applyAlignment="1" applyProtection="1">
      <alignment horizontal="center" vertical="center" textRotation="255"/>
      <protection hidden="1"/>
    </xf>
    <xf numFmtId="0" fontId="12" fillId="0" borderId="5" xfId="0" applyFont="1" applyBorder="1" applyAlignment="1" applyProtection="1">
      <alignment horizontal="center" vertical="center" textRotation="255"/>
      <protection hidden="1"/>
    </xf>
    <xf numFmtId="0" fontId="12" fillId="0" borderId="8" xfId="0" applyFont="1" applyBorder="1" applyAlignment="1" applyProtection="1">
      <alignment horizontal="center" vertical="center" textRotation="255"/>
      <protection hidden="1"/>
    </xf>
    <xf numFmtId="0" fontId="12" fillId="0" borderId="2" xfId="0" applyFont="1" applyBorder="1" applyAlignment="1" applyProtection="1">
      <alignment horizontal="center" vertical="center" textRotation="255"/>
      <protection hidden="1"/>
    </xf>
    <xf numFmtId="0" fontId="12" fillId="0" borderId="9" xfId="0" applyFont="1" applyBorder="1" applyAlignment="1" applyProtection="1">
      <alignment horizontal="center" vertical="center" textRotation="255"/>
      <protection hidden="1"/>
    </xf>
    <xf numFmtId="0" fontId="12" fillId="0" borderId="6" xfId="0" applyFont="1" applyBorder="1" applyAlignment="1" applyProtection="1">
      <alignment horizontal="center" vertical="center"/>
      <protection hidden="1"/>
    </xf>
    <xf numFmtId="0" fontId="12" fillId="0" borderId="3"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12" fillId="0" borderId="8" xfId="0" applyFont="1" applyBorder="1" applyAlignment="1" applyProtection="1">
      <alignment horizontal="center" vertical="center"/>
      <protection hidden="1"/>
    </xf>
    <xf numFmtId="0" fontId="12" fillId="0" borderId="2" xfId="0" applyFont="1" applyBorder="1" applyAlignment="1" applyProtection="1">
      <alignment horizontal="center" vertical="center"/>
      <protection hidden="1"/>
    </xf>
    <xf numFmtId="0" fontId="12" fillId="0" borderId="9" xfId="0" applyFont="1" applyBorder="1" applyAlignment="1" applyProtection="1">
      <alignment horizontal="center" vertical="center"/>
      <protection hidden="1"/>
    </xf>
    <xf numFmtId="0" fontId="12" fillId="0" borderId="25" xfId="0" applyFont="1" applyBorder="1" applyAlignment="1" applyProtection="1">
      <alignment horizontal="center" vertical="center"/>
      <protection hidden="1"/>
    </xf>
    <xf numFmtId="0" fontId="10" fillId="0" borderId="0" xfId="0" applyFont="1" applyAlignment="1" applyProtection="1">
      <alignment horizontal="center"/>
      <protection locked="0" hidden="1"/>
    </xf>
    <xf numFmtId="0" fontId="13" fillId="0" borderId="0" xfId="0" applyFont="1" applyAlignment="1" applyProtection="1">
      <alignment horizontal="center"/>
      <protection hidden="1"/>
    </xf>
    <xf numFmtId="0" fontId="42" fillId="0" borderId="15" xfId="0" applyFont="1" applyBorder="1" applyAlignment="1" applyProtection="1">
      <alignment horizontal="center" vertical="center" wrapText="1"/>
      <protection hidden="1"/>
    </xf>
    <xf numFmtId="0" fontId="42" fillId="0" borderId="16" xfId="0" applyFont="1" applyBorder="1" applyAlignment="1" applyProtection="1">
      <alignment horizontal="center" vertical="center" wrapText="1"/>
      <protection hidden="1"/>
    </xf>
    <xf numFmtId="0" fontId="42" fillId="0" borderId="59" xfId="0" applyFont="1" applyBorder="1" applyAlignment="1" applyProtection="1">
      <alignment horizontal="center" vertical="center" wrapText="1"/>
      <protection hidden="1"/>
    </xf>
    <xf numFmtId="0" fontId="42" fillId="0" borderId="19" xfId="0" applyFont="1" applyBorder="1" applyAlignment="1" applyProtection="1">
      <alignment horizontal="center" vertical="center" wrapText="1"/>
      <protection hidden="1"/>
    </xf>
    <xf numFmtId="0" fontId="42" fillId="0" borderId="0" xfId="0" applyFont="1" applyBorder="1" applyAlignment="1" applyProtection="1">
      <alignment horizontal="center" vertical="center" wrapText="1"/>
      <protection hidden="1"/>
    </xf>
    <xf numFmtId="0" fontId="42" fillId="0" borderId="5" xfId="0" applyFont="1" applyBorder="1" applyAlignment="1" applyProtection="1">
      <alignment horizontal="center" vertical="center" wrapText="1"/>
      <protection hidden="1"/>
    </xf>
    <xf numFmtId="0" fontId="42" fillId="0" borderId="17" xfId="0" applyFont="1" applyBorder="1" applyAlignment="1" applyProtection="1">
      <alignment horizontal="center" vertical="center" wrapText="1"/>
      <protection hidden="1"/>
    </xf>
    <xf numFmtId="0" fontId="42" fillId="0" borderId="1" xfId="0" applyFont="1" applyBorder="1" applyAlignment="1" applyProtection="1">
      <alignment horizontal="center" vertical="center" wrapText="1"/>
      <protection hidden="1"/>
    </xf>
    <xf numFmtId="0" fontId="42" fillId="0" borderId="60" xfId="0" applyFont="1" applyBorder="1" applyAlignment="1" applyProtection="1">
      <alignment horizontal="center" vertical="center" wrapText="1"/>
      <protection hidden="1"/>
    </xf>
    <xf numFmtId="0" fontId="10" fillId="0" borderId="13" xfId="0" applyFont="1" applyFill="1" applyBorder="1" applyAlignment="1" applyProtection="1">
      <alignment horizontal="left" vertical="center"/>
      <protection locked="0" hidden="1"/>
    </xf>
    <xf numFmtId="0" fontId="10" fillId="0" borderId="21" xfId="0" applyFont="1" applyFill="1" applyBorder="1" applyAlignment="1" applyProtection="1">
      <alignment horizontal="left" vertical="center"/>
      <protection locked="0" hidden="1"/>
    </xf>
    <xf numFmtId="0" fontId="10" fillId="0" borderId="14" xfId="0" applyFont="1" applyFill="1" applyBorder="1" applyAlignment="1" applyProtection="1">
      <alignment horizontal="left" vertical="center"/>
      <protection locked="0" hidden="1"/>
    </xf>
    <xf numFmtId="49" fontId="10" fillId="0" borderId="13" xfId="0" applyNumberFormat="1" applyFont="1" applyFill="1" applyBorder="1" applyAlignment="1" applyProtection="1">
      <alignment horizontal="center" vertical="center"/>
      <protection locked="0" hidden="1"/>
    </xf>
    <xf numFmtId="49" fontId="10" fillId="0" borderId="21" xfId="0" applyNumberFormat="1" applyFont="1" applyFill="1" applyBorder="1" applyAlignment="1" applyProtection="1">
      <alignment horizontal="center" vertical="center"/>
      <protection locked="0" hidden="1"/>
    </xf>
    <xf numFmtId="49" fontId="10" fillId="0" borderId="24" xfId="0" applyNumberFormat="1" applyFont="1" applyFill="1" applyBorder="1" applyAlignment="1" applyProtection="1">
      <alignment horizontal="center" vertical="center"/>
      <protection locked="0" hidden="1"/>
    </xf>
    <xf numFmtId="0" fontId="10" fillId="0" borderId="23" xfId="0" applyFont="1" applyFill="1" applyBorder="1" applyAlignment="1" applyProtection="1">
      <alignment horizontal="center" vertical="center"/>
      <protection hidden="1"/>
    </xf>
    <xf numFmtId="0" fontId="10" fillId="0" borderId="24"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vertical="center"/>
      <protection hidden="1"/>
    </xf>
    <xf numFmtId="0" fontId="12" fillId="0" borderId="13"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12" fillId="0" borderId="15" xfId="0" applyFont="1" applyFill="1" applyBorder="1" applyAlignment="1" applyProtection="1">
      <alignment horizontal="left" vertical="top" wrapText="1"/>
      <protection hidden="1"/>
    </xf>
    <xf numFmtId="0" fontId="12" fillId="0" borderId="16" xfId="0" applyFont="1" applyFill="1" applyBorder="1" applyAlignment="1" applyProtection="1">
      <alignment horizontal="left" vertical="top" wrapText="1"/>
      <protection hidden="1"/>
    </xf>
    <xf numFmtId="0" fontId="10" fillId="0" borderId="16" xfId="0" applyFont="1" applyFill="1" applyBorder="1" applyAlignment="1" applyProtection="1">
      <alignment horizontal="center" vertical="center" wrapText="1"/>
      <protection hidden="1"/>
    </xf>
    <xf numFmtId="0" fontId="10" fillId="0" borderId="2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wrapText="1"/>
      <protection hidden="1"/>
    </xf>
    <xf numFmtId="0" fontId="10" fillId="0" borderId="20" xfId="0" applyFont="1" applyFill="1" applyBorder="1" applyAlignment="1" applyProtection="1">
      <alignment horizontal="center" vertical="center" wrapText="1"/>
      <protection hidden="1"/>
    </xf>
    <xf numFmtId="0" fontId="10" fillId="0" borderId="57" xfId="0" applyFont="1" applyFill="1" applyBorder="1" applyAlignment="1" applyProtection="1">
      <alignment horizontal="center" vertical="center" wrapText="1"/>
      <protection hidden="1"/>
    </xf>
    <xf numFmtId="0" fontId="10" fillId="0" borderId="58" xfId="0" applyFont="1" applyFill="1" applyBorder="1" applyAlignment="1" applyProtection="1">
      <alignment horizontal="center" vertical="center" wrapText="1"/>
      <protection hidden="1"/>
    </xf>
    <xf numFmtId="0" fontId="10" fillId="0" borderId="19" xfId="0" applyFont="1" applyFill="1" applyBorder="1" applyAlignment="1" applyProtection="1">
      <alignment horizontal="left" vertical="center" wrapText="1"/>
      <protection locked="0" hidden="1"/>
    </xf>
    <xf numFmtId="0" fontId="10" fillId="0" borderId="0" xfId="0" applyFont="1" applyFill="1" applyBorder="1" applyAlignment="1" applyProtection="1">
      <alignment horizontal="left" vertical="center" wrapText="1"/>
      <protection locked="0" hidden="1"/>
    </xf>
    <xf numFmtId="0" fontId="10" fillId="0" borderId="20" xfId="0" applyFont="1" applyFill="1" applyBorder="1" applyAlignment="1" applyProtection="1">
      <alignment horizontal="left" vertical="center" wrapText="1"/>
      <protection locked="0" hidden="1"/>
    </xf>
    <xf numFmtId="0" fontId="10" fillId="0" borderId="17" xfId="0" applyFont="1" applyFill="1" applyBorder="1" applyAlignment="1" applyProtection="1">
      <alignment horizontal="left" vertical="center" wrapText="1"/>
      <protection locked="0" hidden="1"/>
    </xf>
    <xf numFmtId="0" fontId="10" fillId="0" borderId="1" xfId="0" applyFont="1" applyFill="1" applyBorder="1" applyAlignment="1" applyProtection="1">
      <alignment horizontal="left" vertical="center" wrapText="1"/>
      <protection locked="0" hidden="1"/>
    </xf>
    <xf numFmtId="0" fontId="10" fillId="0" borderId="18" xfId="0" applyFont="1" applyFill="1" applyBorder="1" applyAlignment="1" applyProtection="1">
      <alignment horizontal="left" vertical="center" wrapText="1"/>
      <protection locked="0" hidden="1"/>
    </xf>
    <xf numFmtId="49" fontId="10" fillId="0" borderId="23" xfId="0" applyNumberFormat="1" applyFont="1" applyFill="1" applyBorder="1" applyAlignment="1" applyProtection="1">
      <alignment horizontal="center" vertical="center"/>
      <protection locked="0" hidden="1"/>
    </xf>
    <xf numFmtId="49" fontId="10" fillId="0" borderId="14" xfId="0" applyNumberFormat="1" applyFont="1" applyFill="1" applyBorder="1" applyAlignment="1" applyProtection="1">
      <alignment horizontal="center" vertical="center"/>
      <protection locked="0" hidden="1"/>
    </xf>
    <xf numFmtId="0" fontId="12" fillId="0" borderId="0" xfId="0" applyFont="1" applyFill="1" applyBorder="1" applyAlignment="1" applyProtection="1">
      <alignment horizontal="center" vertical="center" wrapText="1"/>
      <protection hidden="1"/>
    </xf>
    <xf numFmtId="0" fontId="10" fillId="0" borderId="13" xfId="0" applyNumberFormat="1" applyFont="1" applyFill="1" applyBorder="1" applyAlignment="1" applyProtection="1">
      <alignment horizontal="center" vertical="center"/>
      <protection locked="0" hidden="1"/>
    </xf>
    <xf numFmtId="0" fontId="10" fillId="0" borderId="21" xfId="0" applyNumberFormat="1" applyFont="1" applyFill="1" applyBorder="1" applyAlignment="1" applyProtection="1">
      <alignment horizontal="center" vertical="center"/>
      <protection locked="0" hidden="1"/>
    </xf>
    <xf numFmtId="0" fontId="10" fillId="0" borderId="14" xfId="0" applyNumberFormat="1" applyFont="1" applyFill="1" applyBorder="1" applyAlignment="1" applyProtection="1">
      <alignment horizontal="center" vertical="center"/>
      <protection locked="0" hidden="1"/>
    </xf>
    <xf numFmtId="0" fontId="10" fillId="0" borderId="13" xfId="0" applyFont="1" applyFill="1" applyBorder="1" applyAlignment="1" applyProtection="1">
      <alignment horizontal="center" vertical="center"/>
      <protection locked="0" hidden="1"/>
    </xf>
    <xf numFmtId="0" fontId="10" fillId="0" borderId="21" xfId="0" applyFont="1" applyFill="1" applyBorder="1" applyAlignment="1" applyProtection="1">
      <alignment horizontal="center" vertical="center"/>
      <protection locked="0" hidden="1"/>
    </xf>
    <xf numFmtId="0" fontId="10" fillId="0" borderId="14" xfId="0" applyFont="1" applyFill="1" applyBorder="1" applyAlignment="1" applyProtection="1">
      <alignment horizontal="center" vertical="center"/>
      <protection locked="0" hidden="1"/>
    </xf>
    <xf numFmtId="14" fontId="0" fillId="0" borderId="13" xfId="0" applyNumberFormat="1" applyFont="1" applyFill="1" applyBorder="1" applyAlignment="1" applyProtection="1">
      <alignment horizontal="center" vertical="center"/>
      <protection hidden="1"/>
    </xf>
    <xf numFmtId="14" fontId="0" fillId="0" borderId="21" xfId="0" applyNumberFormat="1" applyFont="1" applyFill="1" applyBorder="1" applyAlignment="1" applyProtection="1">
      <alignment horizontal="center" vertical="center"/>
      <protection hidden="1"/>
    </xf>
    <xf numFmtId="14" fontId="0" fillId="0" borderId="14" xfId="0" applyNumberFormat="1" applyFont="1" applyFill="1" applyBorder="1" applyAlignment="1" applyProtection="1">
      <alignment horizontal="center" vertical="center"/>
      <protection hidden="1"/>
    </xf>
    <xf numFmtId="0" fontId="16" fillId="0" borderId="11" xfId="0" applyFont="1" applyBorder="1" applyAlignment="1" applyProtection="1">
      <alignment horizontal="center"/>
      <protection locked="0" hidden="1"/>
    </xf>
    <xf numFmtId="0" fontId="16" fillId="0" borderId="12" xfId="0" applyFont="1" applyBorder="1" applyAlignment="1" applyProtection="1">
      <alignment horizontal="center"/>
      <protection locked="0" hidden="1"/>
    </xf>
    <xf numFmtId="0" fontId="16" fillId="0" borderId="0" xfId="0" applyFont="1" applyFill="1" applyBorder="1" applyAlignment="1" applyProtection="1">
      <alignment horizontal="left" vertical="center" wrapText="1"/>
      <protection hidden="1"/>
    </xf>
    <xf numFmtId="0" fontId="10" fillId="0" borderId="0" xfId="0" applyFont="1" applyBorder="1" applyAlignment="1" applyProtection="1">
      <alignment horizontal="center" vertical="center" wrapText="1"/>
      <protection hidden="1"/>
    </xf>
    <xf numFmtId="49" fontId="14" fillId="0" borderId="0" xfId="0" applyNumberFormat="1" applyFont="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33" fillId="0" borderId="0" xfId="0" applyFont="1" applyBorder="1" applyAlignment="1" applyProtection="1">
      <alignment horizontal="left" wrapText="1"/>
      <protection hidden="1"/>
    </xf>
    <xf numFmtId="0" fontId="10" fillId="0" borderId="13" xfId="0" applyFont="1" applyFill="1" applyBorder="1" applyAlignment="1" applyProtection="1">
      <alignment horizontal="left" vertical="center"/>
      <protection hidden="1"/>
    </xf>
    <xf numFmtId="0" fontId="10" fillId="0" borderId="21" xfId="0" applyFont="1" applyFill="1" applyBorder="1" applyAlignment="1" applyProtection="1">
      <alignment horizontal="left" vertical="center"/>
      <protection hidden="1"/>
    </xf>
    <xf numFmtId="0" fontId="10" fillId="0" borderId="14" xfId="0" applyFont="1" applyFill="1" applyBorder="1" applyAlignment="1" applyProtection="1">
      <alignment horizontal="left" vertical="center"/>
      <protection hidden="1"/>
    </xf>
    <xf numFmtId="0" fontId="56" fillId="0" borderId="0" xfId="0" applyFont="1" applyFill="1" applyBorder="1" applyAlignment="1" applyProtection="1">
      <alignment horizontal="center" vertical="center"/>
      <protection locked="0" hidden="1"/>
    </xf>
    <xf numFmtId="0" fontId="10" fillId="0" borderId="13" xfId="0" applyFont="1" applyFill="1" applyBorder="1" applyAlignment="1" applyProtection="1">
      <alignment horizontal="center" vertical="center" wrapText="1"/>
      <protection locked="0" hidden="1"/>
    </xf>
    <xf numFmtId="0" fontId="10" fillId="0" borderId="21" xfId="0" applyFont="1" applyFill="1" applyBorder="1" applyAlignment="1" applyProtection="1">
      <alignment horizontal="center" vertical="center" wrapText="1"/>
      <protection locked="0" hidden="1"/>
    </xf>
    <xf numFmtId="0" fontId="10" fillId="0" borderId="14" xfId="0" applyFont="1" applyFill="1" applyBorder="1" applyAlignment="1" applyProtection="1">
      <alignment horizontal="center" vertical="center" wrapText="1"/>
      <protection locked="0" hidden="1"/>
    </xf>
    <xf numFmtId="0" fontId="11" fillId="0" borderId="7"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44" fillId="0" borderId="78" xfId="3" applyFont="1" applyBorder="1" applyAlignment="1">
      <alignment horizontal="center" vertical="center"/>
    </xf>
    <xf numFmtId="0" fontId="44" fillId="0" borderId="79" xfId="3" applyFont="1" applyBorder="1" applyAlignment="1">
      <alignment horizontal="center" vertical="center"/>
    </xf>
    <xf numFmtId="0" fontId="44" fillId="0" borderId="82" xfId="3" applyFont="1" applyBorder="1" applyAlignment="1">
      <alignment horizontal="center" vertical="center"/>
    </xf>
    <xf numFmtId="0" fontId="44" fillId="0" borderId="83" xfId="3" applyFont="1" applyBorder="1" applyAlignment="1">
      <alignment horizontal="center" vertical="center"/>
    </xf>
    <xf numFmtId="0" fontId="44" fillId="0" borderId="87" xfId="3" applyFont="1" applyBorder="1" applyAlignment="1">
      <alignment vertical="center" shrinkToFit="1"/>
    </xf>
    <xf numFmtId="0" fontId="44" fillId="0" borderId="85" xfId="3" applyFont="1" applyBorder="1" applyAlignment="1">
      <alignment vertical="center" shrinkToFit="1"/>
    </xf>
    <xf numFmtId="0" fontId="44" fillId="0" borderId="72" xfId="3" applyFont="1" applyBorder="1" applyAlignment="1">
      <alignment horizontal="distributed" vertical="center"/>
    </xf>
    <xf numFmtId="0" fontId="44" fillId="0" borderId="86" xfId="3" applyFont="1" applyBorder="1" applyAlignment="1">
      <alignment horizontal="distributed" vertical="center"/>
    </xf>
    <xf numFmtId="0" fontId="44" fillId="0" borderId="82" xfId="3" applyFont="1" applyBorder="1" applyAlignment="1">
      <alignment horizontal="distributed" vertical="center"/>
    </xf>
    <xf numFmtId="0" fontId="44" fillId="0" borderId="83" xfId="3" applyFont="1" applyBorder="1" applyAlignment="1">
      <alignment horizontal="distributed" vertical="center"/>
    </xf>
    <xf numFmtId="0" fontId="44" fillId="0" borderId="87" xfId="3" applyFont="1" applyBorder="1" applyAlignment="1">
      <alignment horizontal="center" vertical="center"/>
    </xf>
    <xf numFmtId="0" fontId="44" fillId="0" borderId="85" xfId="3" applyFont="1" applyBorder="1" applyAlignment="1">
      <alignment horizontal="center" vertical="center"/>
    </xf>
    <xf numFmtId="0" fontId="44" fillId="0" borderId="67" xfId="3" applyFont="1" applyBorder="1" applyAlignment="1">
      <alignment horizontal="center" vertical="center"/>
    </xf>
    <xf numFmtId="0" fontId="44" fillId="0" borderId="30" xfId="3" applyFont="1" applyBorder="1" applyAlignment="1">
      <alignment horizontal="center" vertical="center"/>
    </xf>
    <xf numFmtId="0" fontId="44" fillId="0" borderId="90" xfId="3" applyFont="1" applyBorder="1" applyAlignment="1">
      <alignment horizontal="center" vertical="center"/>
    </xf>
    <xf numFmtId="0" fontId="44" fillId="0" borderId="75" xfId="3" applyFont="1" applyBorder="1" applyAlignment="1">
      <alignment horizontal="distributed" vertical="center" shrinkToFit="1"/>
    </xf>
    <xf numFmtId="0" fontId="44" fillId="0" borderId="76" xfId="3" applyFont="1" applyBorder="1" applyAlignment="1">
      <alignment horizontal="distributed" vertical="center" shrinkToFit="1"/>
    </xf>
    <xf numFmtId="0" fontId="17" fillId="0" borderId="0" xfId="3" applyBorder="1" applyAlignment="1">
      <alignment horizontal="center"/>
    </xf>
    <xf numFmtId="0" fontId="44" fillId="0" borderId="70" xfId="3" applyFont="1" applyBorder="1" applyAlignment="1">
      <alignment horizontal="center" vertical="center"/>
    </xf>
    <xf numFmtId="0" fontId="44" fillId="0" borderId="95" xfId="3" applyFont="1" applyBorder="1" applyAlignment="1">
      <alignment horizontal="center" vertical="center"/>
    </xf>
    <xf numFmtId="0" fontId="44" fillId="0" borderId="84" xfId="3" applyFont="1" applyBorder="1" applyAlignment="1">
      <alignment horizontal="center" vertical="center"/>
    </xf>
    <xf numFmtId="0" fontId="44" fillId="0" borderId="94" xfId="3" applyFont="1" applyBorder="1" applyAlignment="1">
      <alignment horizontal="center" vertical="center"/>
    </xf>
    <xf numFmtId="0" fontId="44" fillId="0" borderId="84" xfId="3" applyFont="1" applyBorder="1" applyAlignment="1">
      <alignment horizontal="center" vertical="center" shrinkToFit="1"/>
    </xf>
    <xf numFmtId="0" fontId="44" fillId="0" borderId="94" xfId="3" applyFont="1" applyBorder="1" applyAlignment="1">
      <alignment horizontal="center" vertical="center" shrinkToFit="1"/>
    </xf>
    <xf numFmtId="0" fontId="44" fillId="2" borderId="81" xfId="3" applyFont="1" applyFill="1" applyBorder="1" applyAlignment="1">
      <alignment horizontal="center" vertical="center"/>
    </xf>
    <xf numFmtId="0" fontId="44" fillId="2" borderId="89" xfId="3" applyFont="1" applyFill="1" applyBorder="1" applyAlignment="1">
      <alignment horizontal="center" vertical="center"/>
    </xf>
    <xf numFmtId="0" fontId="44" fillId="0" borderId="72" xfId="3" applyFont="1" applyBorder="1" applyAlignment="1">
      <alignment vertical="center" shrinkToFit="1"/>
    </xf>
    <xf numFmtId="0" fontId="44" fillId="0" borderId="86" xfId="3" applyFont="1" applyBorder="1" applyAlignment="1">
      <alignment vertical="center" shrinkToFit="1"/>
    </xf>
    <xf numFmtId="0" fontId="44" fillId="0" borderId="84" xfId="3" applyFont="1" applyBorder="1" applyAlignment="1">
      <alignment vertical="center" shrinkToFit="1"/>
    </xf>
    <xf numFmtId="0" fontId="44" fillId="0" borderId="94" xfId="3" applyFont="1" applyBorder="1" applyAlignment="1">
      <alignment vertical="center" shrinkToFit="1"/>
    </xf>
    <xf numFmtId="0" fontId="44" fillId="0" borderId="72" xfId="3" applyFont="1" applyBorder="1" applyAlignment="1">
      <alignment horizontal="center" vertical="center" shrinkToFit="1"/>
    </xf>
    <xf numFmtId="0" fontId="44" fillId="0" borderId="88" xfId="3" applyFont="1" applyBorder="1" applyAlignment="1">
      <alignment horizontal="center" vertical="center" shrinkToFit="1"/>
    </xf>
    <xf numFmtId="0" fontId="44" fillId="0" borderId="86" xfId="3" applyFont="1" applyBorder="1" applyAlignment="1">
      <alignment horizontal="center" vertical="center" shrinkToFit="1"/>
    </xf>
    <xf numFmtId="0" fontId="44" fillId="0" borderId="75" xfId="3" applyFont="1" applyBorder="1" applyAlignment="1">
      <alignment horizontal="center" vertical="center" shrinkToFit="1"/>
    </xf>
    <xf numFmtId="0" fontId="44" fillId="0" borderId="2" xfId="3" applyFont="1" applyBorder="1" applyAlignment="1">
      <alignment horizontal="center" vertical="center" shrinkToFit="1"/>
    </xf>
    <xf numFmtId="0" fontId="44" fillId="0" borderId="76" xfId="3" applyFont="1" applyBorder="1" applyAlignment="1">
      <alignment horizontal="center" vertical="center" shrinkToFit="1"/>
    </xf>
    <xf numFmtId="0" fontId="44" fillId="0" borderId="72" xfId="3" applyFont="1" applyBorder="1" applyAlignment="1">
      <alignment horizontal="distributed" vertical="center" shrinkToFit="1"/>
    </xf>
    <xf numFmtId="0" fontId="44" fillId="0" borderId="88" xfId="3" applyFont="1" applyBorder="1" applyAlignment="1">
      <alignment horizontal="distributed" vertical="center" shrinkToFit="1"/>
    </xf>
    <xf numFmtId="0" fontId="44" fillId="0" borderId="82" xfId="3" applyFont="1" applyBorder="1" applyAlignment="1">
      <alignment horizontal="distributed" vertical="center" shrinkToFit="1"/>
    </xf>
    <xf numFmtId="0" fontId="44" fillId="0" borderId="57" xfId="3" applyFont="1" applyBorder="1" applyAlignment="1">
      <alignment horizontal="distributed" vertical="center" shrinkToFit="1"/>
    </xf>
    <xf numFmtId="0" fontId="44" fillId="0" borderId="87" xfId="3" applyFont="1" applyBorder="1" applyAlignment="1">
      <alignment horizontal="left" vertical="center" shrinkToFit="1"/>
    </xf>
    <xf numFmtId="0" fontId="44" fillId="0" borderId="85" xfId="3" applyFont="1" applyBorder="1" applyAlignment="1">
      <alignment horizontal="left" vertical="center" shrinkToFit="1"/>
    </xf>
    <xf numFmtId="0" fontId="44" fillId="0" borderId="82" xfId="3" applyFont="1" applyBorder="1" applyAlignment="1">
      <alignment horizontal="center" vertical="center" shrinkToFit="1"/>
    </xf>
    <xf numFmtId="0" fontId="44" fillId="0" borderId="57" xfId="3" applyFont="1" applyBorder="1" applyAlignment="1">
      <alignment horizontal="center" vertical="center" shrinkToFit="1"/>
    </xf>
    <xf numFmtId="0" fontId="44" fillId="0" borderId="83" xfId="3" applyFont="1" applyBorder="1" applyAlignment="1">
      <alignment horizontal="center" vertical="center" shrinkToFit="1"/>
    </xf>
    <xf numFmtId="0" fontId="44" fillId="0" borderId="0" xfId="3" applyFont="1" applyBorder="1" applyAlignment="1">
      <alignment horizontal="center" vertical="center" shrinkToFit="1"/>
    </xf>
    <xf numFmtId="0" fontId="44" fillId="0" borderId="101" xfId="3" applyFont="1" applyBorder="1" applyAlignment="1">
      <alignment horizontal="center" vertical="center" shrinkToFit="1"/>
    </xf>
    <xf numFmtId="0" fontId="44" fillId="0" borderId="102" xfId="3" applyFont="1" applyBorder="1" applyAlignment="1">
      <alignment horizontal="center" vertical="center" shrinkToFit="1"/>
    </xf>
    <xf numFmtId="0" fontId="48" fillId="0" borderId="115" xfId="3" applyFont="1" applyBorder="1" applyAlignment="1">
      <alignment horizontal="center" vertical="center"/>
    </xf>
    <xf numFmtId="0" fontId="48" fillId="0" borderId="105" xfId="3" applyFont="1" applyBorder="1" applyAlignment="1">
      <alignment horizontal="center" vertical="center"/>
    </xf>
    <xf numFmtId="0" fontId="48" fillId="0" borderId="112" xfId="3" applyFont="1" applyBorder="1" applyAlignment="1">
      <alignment horizontal="center" vertical="center"/>
    </xf>
    <xf numFmtId="0" fontId="48" fillId="0" borderId="86" xfId="3" applyFont="1" applyBorder="1" applyAlignment="1">
      <alignment horizontal="center" vertical="center"/>
    </xf>
    <xf numFmtId="0" fontId="48" fillId="0" borderId="113" xfId="3" applyFont="1" applyBorder="1" applyAlignment="1">
      <alignment horizontal="center" vertical="center" shrinkToFit="1"/>
    </xf>
    <xf numFmtId="0" fontId="48" fillId="0" borderId="100" xfId="3" applyFont="1" applyBorder="1" applyAlignment="1">
      <alignment horizontal="center" vertical="center" shrinkToFit="1"/>
    </xf>
    <xf numFmtId="0" fontId="48" fillId="0" borderId="71" xfId="3" applyFont="1" applyBorder="1" applyAlignment="1">
      <alignment horizontal="center" vertical="center" shrinkToFit="1"/>
    </xf>
    <xf numFmtId="0" fontId="48" fillId="0" borderId="113" xfId="3" applyFont="1" applyBorder="1" applyAlignment="1">
      <alignment horizontal="center" vertical="center"/>
    </xf>
    <xf numFmtId="0" fontId="48" fillId="0" borderId="71" xfId="3" applyFont="1" applyBorder="1" applyAlignment="1">
      <alignment horizontal="center" vertical="center"/>
    </xf>
    <xf numFmtId="0" fontId="48" fillId="0" borderId="115" xfId="3" applyFont="1" applyBorder="1" applyAlignment="1">
      <alignment horizontal="center" vertical="center" shrinkToFit="1"/>
    </xf>
    <xf numFmtId="0" fontId="48" fillId="0" borderId="104" xfId="3" applyFont="1" applyBorder="1" applyAlignment="1">
      <alignment horizontal="center" vertical="center" shrinkToFit="1"/>
    </xf>
    <xf numFmtId="0" fontId="48" fillId="0" borderId="105" xfId="3" applyFont="1" applyBorder="1" applyAlignment="1">
      <alignment horizontal="center" vertical="center" shrinkToFit="1"/>
    </xf>
    <xf numFmtId="0" fontId="44" fillId="0" borderId="74" xfId="3" applyFont="1" applyBorder="1" applyAlignment="1">
      <alignment horizontal="center" vertical="center"/>
    </xf>
    <xf numFmtId="0" fontId="44" fillId="0" borderId="72" xfId="3" applyFont="1" applyBorder="1" applyAlignment="1">
      <alignment horizontal="center" vertical="center"/>
    </xf>
    <xf numFmtId="0" fontId="44" fillId="0" borderId="86" xfId="3" applyFont="1" applyBorder="1" applyAlignment="1">
      <alignment horizontal="center" vertical="center"/>
    </xf>
    <xf numFmtId="0" fontId="17" fillId="0" borderId="85" xfId="3" applyBorder="1" applyAlignment="1">
      <alignment vertical="center" shrinkToFit="1"/>
    </xf>
    <xf numFmtId="0" fontId="44" fillId="0" borderId="78" xfId="3" applyFont="1" applyBorder="1" applyAlignment="1">
      <alignment horizontal="center" vertical="center" shrinkToFit="1"/>
    </xf>
    <xf numFmtId="0" fontId="44" fillId="0" borderId="92" xfId="3" applyFont="1" applyBorder="1" applyAlignment="1">
      <alignment horizontal="center" vertical="center"/>
    </xf>
    <xf numFmtId="0" fontId="44" fillId="0" borderId="63" xfId="3" applyFont="1" applyBorder="1" applyAlignment="1">
      <alignment horizontal="center" vertical="center"/>
    </xf>
    <xf numFmtId="0" fontId="44" fillId="0" borderId="80" xfId="3" applyFont="1" applyBorder="1" applyAlignment="1">
      <alignment horizontal="center" vertical="center"/>
    </xf>
    <xf numFmtId="0" fontId="44" fillId="0" borderId="80" xfId="3" applyFont="1" applyBorder="1" applyAlignment="1">
      <alignment horizontal="center" vertical="center" shrinkToFit="1"/>
    </xf>
    <xf numFmtId="0" fontId="44" fillId="0" borderId="97" xfId="3" applyFont="1" applyBorder="1" applyAlignment="1">
      <alignment horizontal="center" vertical="center" shrinkToFit="1"/>
    </xf>
    <xf numFmtId="0" fontId="44" fillId="0" borderId="25" xfId="3" applyFont="1" applyBorder="1" applyAlignment="1">
      <alignment horizontal="center" vertical="center"/>
    </xf>
    <xf numFmtId="0" fontId="44" fillId="2" borderId="91" xfId="3" applyFont="1" applyFill="1" applyBorder="1" applyAlignment="1">
      <alignment horizontal="center" vertical="center"/>
    </xf>
    <xf numFmtId="0" fontId="47" fillId="0" borderId="67" xfId="3" applyFont="1" applyBorder="1" applyAlignment="1">
      <alignment horizontal="center" vertical="center" textRotation="255" shrinkToFit="1"/>
    </xf>
    <xf numFmtId="0" fontId="47" fillId="0" borderId="74" xfId="3" applyFont="1" applyBorder="1" applyAlignment="1">
      <alignment horizontal="center" vertical="center" textRotation="255" shrinkToFit="1"/>
    </xf>
    <xf numFmtId="0" fontId="44" fillId="0" borderId="78" xfId="3" applyFont="1" applyBorder="1" applyAlignment="1">
      <alignment horizontal="distributed" vertical="center" shrinkToFit="1"/>
    </xf>
    <xf numFmtId="0" fontId="44" fillId="0" borderId="79" xfId="3" applyFont="1" applyBorder="1" applyAlignment="1">
      <alignment horizontal="distributed" vertical="center" shrinkToFit="1"/>
    </xf>
    <xf numFmtId="0" fontId="44" fillId="0" borderId="83" xfId="3" applyFont="1" applyBorder="1" applyAlignment="1">
      <alignment horizontal="distributed" vertical="center" shrinkToFit="1"/>
    </xf>
    <xf numFmtId="0" fontId="44" fillId="0" borderId="3" xfId="3" applyFont="1" applyBorder="1" applyAlignment="1">
      <alignment horizontal="center" vertical="center" shrinkToFit="1"/>
    </xf>
    <xf numFmtId="0" fontId="44" fillId="0" borderId="97" xfId="3" applyFont="1" applyBorder="1" applyAlignment="1">
      <alignment horizontal="center" vertical="center"/>
    </xf>
    <xf numFmtId="0" fontId="44" fillId="0" borderId="96" xfId="3" applyFont="1" applyBorder="1" applyAlignment="1">
      <alignment horizontal="center" vertical="center"/>
    </xf>
    <xf numFmtId="0" fontId="44" fillId="0" borderId="96" xfId="3" applyFont="1" applyBorder="1" applyAlignment="1">
      <alignment horizontal="center" vertical="center" shrinkToFit="1"/>
    </xf>
    <xf numFmtId="0" fontId="44" fillId="0" borderId="99" xfId="3" applyFont="1" applyBorder="1" applyAlignment="1">
      <alignment horizontal="center" vertical="center"/>
    </xf>
    <xf numFmtId="0" fontId="44" fillId="0" borderId="75" xfId="3" applyFont="1" applyBorder="1" applyAlignment="1">
      <alignment horizontal="distributed" vertical="center"/>
    </xf>
    <xf numFmtId="0" fontId="44" fillId="0" borderId="76" xfId="3" applyFont="1" applyBorder="1" applyAlignment="1">
      <alignment horizontal="distributed" vertical="center"/>
    </xf>
    <xf numFmtId="0" fontId="44" fillId="2" borderId="98" xfId="3" applyFont="1" applyFill="1" applyBorder="1" applyAlignment="1">
      <alignment horizontal="center" vertical="center"/>
    </xf>
    <xf numFmtId="0" fontId="47" fillId="0" borderId="96" xfId="3" applyFont="1" applyBorder="1" applyAlignment="1">
      <alignment horizontal="center" vertical="center" shrinkToFit="1"/>
    </xf>
    <xf numFmtId="0" fontId="44" fillId="0" borderId="97" xfId="3" applyFont="1" applyBorder="1" applyAlignment="1">
      <alignment horizontal="distributed" vertical="center" shrinkToFit="1"/>
    </xf>
    <xf numFmtId="0" fontId="44" fillId="0" borderId="99" xfId="3" applyFont="1" applyBorder="1" applyAlignment="1">
      <alignment horizontal="distributed" vertical="center" shrinkToFit="1"/>
    </xf>
    <xf numFmtId="0" fontId="44" fillId="0" borderId="96" xfId="3" applyFont="1" applyBorder="1" applyAlignment="1">
      <alignment vertical="center" shrinkToFit="1"/>
    </xf>
    <xf numFmtId="0" fontId="44" fillId="0" borderId="10" xfId="3" applyFont="1" applyBorder="1" applyAlignment="1">
      <alignment horizontal="center" vertical="center" shrinkToFit="1"/>
    </xf>
    <xf numFmtId="0" fontId="44" fillId="0" borderId="87" xfId="3" applyFont="1" applyBorder="1" applyAlignment="1">
      <alignment horizontal="center" vertical="center" shrinkToFit="1"/>
    </xf>
    <xf numFmtId="0" fontId="44" fillId="0" borderId="101" xfId="3" applyFont="1" applyBorder="1" applyAlignment="1">
      <alignment horizontal="center" vertical="center"/>
    </xf>
    <xf numFmtId="0" fontId="44" fillId="0" borderId="107" xfId="3" applyFont="1" applyBorder="1" applyAlignment="1">
      <alignment horizontal="center" vertical="center"/>
    </xf>
    <xf numFmtId="0" fontId="44" fillId="0" borderId="78" xfId="3" applyFont="1" applyBorder="1" applyAlignment="1">
      <alignment vertical="center" shrinkToFit="1"/>
    </xf>
    <xf numFmtId="0" fontId="44" fillId="0" borderId="79" xfId="3" applyFont="1" applyBorder="1" applyAlignment="1">
      <alignment vertical="center" shrinkToFit="1"/>
    </xf>
    <xf numFmtId="0" fontId="44" fillId="0" borderId="85" xfId="3" applyFont="1" applyBorder="1" applyAlignment="1">
      <alignment horizontal="center" vertical="center" shrinkToFit="1"/>
    </xf>
    <xf numFmtId="0" fontId="44" fillId="0" borderId="68" xfId="3" applyFont="1" applyBorder="1" applyAlignment="1">
      <alignment horizontal="center" vertical="center"/>
    </xf>
    <xf numFmtId="0" fontId="44" fillId="0" borderId="75" xfId="3" applyFont="1" applyBorder="1" applyAlignment="1">
      <alignment horizontal="center" vertical="center"/>
    </xf>
    <xf numFmtId="0" fontId="44" fillId="0" borderId="68" xfId="3" applyFont="1" applyBorder="1" applyAlignment="1">
      <alignment horizontal="distributed" vertical="center" shrinkToFit="1"/>
    </xf>
    <xf numFmtId="0" fontId="44" fillId="0" borderId="69" xfId="3" applyFont="1" applyBorder="1" applyAlignment="1">
      <alignment horizontal="distributed" vertical="center" shrinkToFit="1"/>
    </xf>
    <xf numFmtId="0" fontId="44" fillId="0" borderId="67" xfId="3" applyFont="1" applyBorder="1" applyAlignment="1">
      <alignment vertical="center" shrinkToFit="1"/>
    </xf>
    <xf numFmtId="0" fontId="44" fillId="0" borderId="74" xfId="3" applyFont="1" applyBorder="1" applyAlignment="1">
      <alignment vertical="center" shrinkToFit="1"/>
    </xf>
    <xf numFmtId="0" fontId="44" fillId="0" borderId="62" xfId="3" applyFont="1" applyBorder="1" applyAlignment="1">
      <alignment horizontal="center" vertical="center"/>
    </xf>
    <xf numFmtId="0" fontId="44" fillId="0" borderId="93" xfId="3" applyFont="1" applyBorder="1" applyAlignment="1">
      <alignment horizontal="center" vertical="center"/>
    </xf>
    <xf numFmtId="0" fontId="44" fillId="0" borderId="86" xfId="3" applyFont="1" applyBorder="1" applyAlignment="1">
      <alignment horizontal="distributed" vertical="center" shrinkToFit="1"/>
    </xf>
    <xf numFmtId="0" fontId="44" fillId="0" borderId="41" xfId="3" applyFont="1" applyBorder="1" applyAlignment="1">
      <alignment horizontal="center" vertical="center"/>
    </xf>
    <xf numFmtId="0" fontId="44" fillId="2" borderId="103" xfId="3" applyFont="1" applyFill="1" applyBorder="1" applyAlignment="1">
      <alignment horizontal="center" vertical="center"/>
    </xf>
    <xf numFmtId="0" fontId="44" fillId="2" borderId="66" xfId="3" applyFont="1" applyFill="1" applyBorder="1" applyAlignment="1">
      <alignment horizontal="center" vertical="center"/>
    </xf>
    <xf numFmtId="0" fontId="44" fillId="0" borderId="102" xfId="3" applyFont="1" applyBorder="1" applyAlignment="1">
      <alignment horizontal="center" vertical="center"/>
    </xf>
    <xf numFmtId="0" fontId="44" fillId="0" borderId="68" xfId="3" applyFont="1" applyBorder="1" applyAlignment="1">
      <alignment horizontal="center" vertical="center" shrinkToFit="1"/>
    </xf>
    <xf numFmtId="0" fontId="44" fillId="0" borderId="69" xfId="3" applyFont="1" applyBorder="1" applyAlignment="1">
      <alignment horizontal="center" vertical="center" shrinkToFit="1"/>
    </xf>
    <xf numFmtId="0" fontId="44" fillId="0" borderId="27" xfId="3" applyFont="1" applyBorder="1" applyAlignment="1">
      <alignment horizontal="center" vertical="center"/>
    </xf>
    <xf numFmtId="0" fontId="44" fillId="0" borderId="67" xfId="3" applyFont="1" applyBorder="1" applyAlignment="1">
      <alignment horizontal="center" vertical="center" shrinkToFit="1"/>
    </xf>
    <xf numFmtId="0" fontId="44" fillId="0" borderId="109" xfId="3" applyFont="1" applyBorder="1" applyAlignment="1">
      <alignment horizontal="center" vertical="center"/>
    </xf>
    <xf numFmtId="0" fontId="44" fillId="2" borderId="61" xfId="3" applyFont="1" applyFill="1" applyBorder="1" applyAlignment="1">
      <alignment horizontal="center" vertical="center"/>
    </xf>
    <xf numFmtId="0" fontId="47" fillId="0" borderId="62" xfId="3" applyFont="1" applyBorder="1" applyAlignment="1">
      <alignment horizontal="center" vertical="center" textRotation="255" shrinkToFit="1"/>
    </xf>
    <xf numFmtId="0" fontId="44" fillId="0" borderId="80" xfId="3" applyFont="1" applyBorder="1" applyAlignment="1">
      <alignment vertical="center" shrinkToFit="1"/>
    </xf>
    <xf numFmtId="0" fontId="44" fillId="0" borderId="76" xfId="3" applyFont="1" applyBorder="1" applyAlignment="1">
      <alignment horizontal="center" vertical="center"/>
    </xf>
    <xf numFmtId="0" fontId="44" fillId="2" borderId="73" xfId="3" applyFont="1" applyFill="1" applyBorder="1" applyAlignment="1">
      <alignment horizontal="center" vertical="center"/>
    </xf>
    <xf numFmtId="0" fontId="44" fillId="0" borderId="69" xfId="3" applyFont="1" applyBorder="1" applyAlignment="1">
      <alignment horizontal="center" vertical="center"/>
    </xf>
    <xf numFmtId="0" fontId="44" fillId="0" borderId="108" xfId="3" applyFont="1" applyBorder="1" applyAlignment="1">
      <alignment horizontal="center" vertical="center"/>
    </xf>
    <xf numFmtId="0" fontId="44" fillId="0" borderId="107" xfId="3" applyFont="1" applyBorder="1" applyAlignment="1">
      <alignment horizontal="center" vertical="center" shrinkToFit="1"/>
    </xf>
    <xf numFmtId="0" fontId="44" fillId="0" borderId="83" xfId="3" applyFont="1" applyBorder="1" applyAlignment="1">
      <alignment vertical="center" shrinkToFit="1"/>
    </xf>
    <xf numFmtId="0" fontId="17" fillId="0" borderId="67" xfId="3" applyBorder="1" applyAlignment="1">
      <alignment shrinkToFit="1"/>
    </xf>
    <xf numFmtId="0" fontId="44" fillId="0" borderId="44" xfId="3" applyFont="1" applyBorder="1" applyAlignment="1">
      <alignment horizontal="center" vertical="center"/>
    </xf>
    <xf numFmtId="0" fontId="47" fillId="0" borderId="62" xfId="3" applyFont="1" applyBorder="1" applyAlignment="1">
      <alignment horizontal="center" vertical="center" textRotation="255"/>
    </xf>
    <xf numFmtId="0" fontId="47" fillId="0" borderId="67" xfId="3" applyFont="1" applyBorder="1" applyAlignment="1">
      <alignment horizontal="center" vertical="center" textRotation="255"/>
    </xf>
    <xf numFmtId="0" fontId="47" fillId="0" borderId="74" xfId="3" applyFont="1" applyBorder="1" applyAlignment="1">
      <alignment horizontal="center" vertical="center" textRotation="255"/>
    </xf>
    <xf numFmtId="0" fontId="44" fillId="0" borderId="62" xfId="3" applyFont="1" applyBorder="1" applyAlignment="1">
      <alignment vertical="center" shrinkToFit="1"/>
    </xf>
    <xf numFmtId="0" fontId="44" fillId="0" borderId="79" xfId="3" applyFont="1" applyBorder="1" applyAlignment="1">
      <alignment horizontal="center" vertical="center" shrinkToFit="1"/>
    </xf>
    <xf numFmtId="0" fontId="44" fillId="0" borderId="62" xfId="3" applyFont="1" applyBorder="1" applyAlignment="1">
      <alignment horizontal="center" vertical="center" shrinkToFit="1"/>
    </xf>
    <xf numFmtId="0" fontId="44" fillId="0" borderId="68" xfId="3" applyFont="1" applyBorder="1" applyAlignment="1">
      <alignment vertical="center" shrinkToFit="1"/>
    </xf>
    <xf numFmtId="0" fontId="44" fillId="0" borderId="69" xfId="3" applyFont="1" applyBorder="1" applyAlignment="1">
      <alignment vertical="center" shrinkToFit="1"/>
    </xf>
    <xf numFmtId="0" fontId="17" fillId="0" borderId="85" xfId="3" applyBorder="1" applyAlignment="1">
      <alignment shrinkToFit="1"/>
    </xf>
    <xf numFmtId="0" fontId="44" fillId="0" borderId="70" xfId="3" applyFont="1" applyBorder="1" applyAlignment="1">
      <alignment vertical="center" shrinkToFit="1"/>
    </xf>
    <xf numFmtId="0" fontId="44" fillId="0" borderId="71" xfId="3" applyFont="1" applyBorder="1" applyAlignment="1">
      <alignment vertical="center" shrinkToFit="1"/>
    </xf>
    <xf numFmtId="0" fontId="44" fillId="0" borderId="95" xfId="3" applyFont="1" applyBorder="1" applyAlignment="1">
      <alignment vertical="center" shrinkToFit="1"/>
    </xf>
    <xf numFmtId="0" fontId="44" fillId="0" borderId="70" xfId="3" applyFont="1" applyBorder="1" applyAlignment="1">
      <alignment horizontal="center" vertical="center" shrinkToFit="1"/>
    </xf>
    <xf numFmtId="0" fontId="44" fillId="0" borderId="100" xfId="3" applyFont="1" applyBorder="1" applyAlignment="1">
      <alignment horizontal="center" vertical="center" shrinkToFit="1"/>
    </xf>
    <xf numFmtId="0" fontId="44" fillId="0" borderId="71" xfId="3" applyFont="1" applyBorder="1" applyAlignment="1">
      <alignment horizontal="center" vertical="center" shrinkToFit="1"/>
    </xf>
    <xf numFmtId="0" fontId="44" fillId="0" borderId="95" xfId="3" applyFont="1" applyBorder="1" applyAlignment="1">
      <alignment horizontal="center" vertical="center" shrinkToFit="1"/>
    </xf>
    <xf numFmtId="0" fontId="44" fillId="0" borderId="104" xfId="3" applyFont="1" applyBorder="1" applyAlignment="1">
      <alignment horizontal="center" vertical="center" shrinkToFit="1"/>
    </xf>
    <xf numFmtId="0" fontId="44" fillId="0" borderId="105" xfId="3" applyFont="1" applyBorder="1" applyAlignment="1">
      <alignment horizontal="center" vertical="center" shrinkToFit="1"/>
    </xf>
    <xf numFmtId="0" fontId="44" fillId="0" borderId="93" xfId="3" applyFont="1" applyBorder="1" applyAlignment="1">
      <alignment horizontal="center" vertical="center" shrinkToFit="1"/>
    </xf>
    <xf numFmtId="0" fontId="44" fillId="0" borderId="92" xfId="3" applyFont="1" applyBorder="1" applyAlignment="1">
      <alignment horizontal="center" vertical="center" shrinkToFit="1"/>
    </xf>
    <xf numFmtId="0" fontId="17" fillId="0" borderId="67" xfId="3" applyBorder="1"/>
    <xf numFmtId="0" fontId="46" fillId="0" borderId="30" xfId="3" applyFont="1" applyBorder="1" applyAlignment="1">
      <alignment horizontal="center" vertical="center"/>
    </xf>
    <xf numFmtId="0" fontId="46" fillId="0" borderId="93" xfId="3" applyFont="1" applyBorder="1" applyAlignment="1">
      <alignment horizontal="center" vertical="center"/>
    </xf>
    <xf numFmtId="0" fontId="44" fillId="0" borderId="82" xfId="3" applyFont="1" applyBorder="1" applyAlignment="1">
      <alignment vertical="center" shrinkToFit="1"/>
    </xf>
    <xf numFmtId="0" fontId="44" fillId="2" borderId="77" xfId="3" applyFont="1" applyFill="1" applyBorder="1" applyAlignment="1">
      <alignment horizontal="center" vertical="center"/>
    </xf>
    <xf numFmtId="0" fontId="44" fillId="0" borderId="70" xfId="3" applyFont="1" applyBorder="1" applyAlignment="1">
      <alignment horizontal="distributed" vertical="center" shrinkToFit="1"/>
    </xf>
    <xf numFmtId="0" fontId="44" fillId="0" borderId="71" xfId="3" applyFont="1" applyBorder="1" applyAlignment="1">
      <alignment horizontal="distributed" vertical="center" shrinkToFit="1"/>
    </xf>
    <xf numFmtId="0" fontId="44" fillId="0" borderId="95" xfId="3" applyFont="1" applyBorder="1" applyAlignment="1">
      <alignment horizontal="distributed" vertical="center" shrinkToFit="1"/>
    </xf>
    <xf numFmtId="0" fontId="44" fillId="0" borderId="105" xfId="3" applyFont="1" applyBorder="1" applyAlignment="1">
      <alignment horizontal="distributed" vertical="center" shrinkToFit="1"/>
    </xf>
    <xf numFmtId="0" fontId="17" fillId="0" borderId="86" xfId="3" applyBorder="1"/>
    <xf numFmtId="0" fontId="17" fillId="0" borderId="82" xfId="3" applyBorder="1"/>
    <xf numFmtId="0" fontId="17" fillId="0" borderId="83" xfId="3" applyBorder="1"/>
    <xf numFmtId="0" fontId="44" fillId="0" borderId="72" xfId="3" applyFont="1" applyBorder="1" applyAlignment="1">
      <alignment horizontal="left" vertical="center" shrinkToFit="1"/>
    </xf>
    <xf numFmtId="0" fontId="44" fillId="0" borderId="86" xfId="3" applyFont="1" applyBorder="1" applyAlignment="1">
      <alignment horizontal="left" vertical="center" shrinkToFit="1"/>
    </xf>
    <xf numFmtId="0" fontId="44" fillId="0" borderId="70" xfId="3" applyFont="1" applyBorder="1" applyAlignment="1">
      <alignment horizontal="distributed" vertical="center"/>
    </xf>
    <xf numFmtId="0" fontId="44" fillId="0" borderId="71" xfId="3" applyFont="1" applyBorder="1" applyAlignment="1">
      <alignment horizontal="distributed" vertical="center"/>
    </xf>
    <xf numFmtId="0" fontId="44" fillId="0" borderId="117" xfId="3" applyFont="1" applyBorder="1" applyAlignment="1">
      <alignment horizontal="center" vertical="center"/>
    </xf>
    <xf numFmtId="0" fontId="44" fillId="0" borderId="118" xfId="3" applyFont="1" applyBorder="1" applyAlignment="1">
      <alignment horizontal="center" vertical="center"/>
    </xf>
    <xf numFmtId="0" fontId="44" fillId="0" borderId="63" xfId="3" applyFont="1" applyBorder="1" applyAlignment="1">
      <alignment horizontal="center" vertical="center" shrinkToFit="1"/>
    </xf>
    <xf numFmtId="0" fontId="44" fillId="0" borderId="64" xfId="3" applyFont="1" applyBorder="1" applyAlignment="1">
      <alignment horizontal="center" vertical="center" shrinkToFit="1"/>
    </xf>
    <xf numFmtId="0" fontId="44" fillId="0" borderId="65" xfId="3" applyFont="1" applyBorder="1" applyAlignment="1">
      <alignment horizontal="center" vertical="center" shrinkToFit="1"/>
    </xf>
    <xf numFmtId="0" fontId="44" fillId="0" borderId="72" xfId="3" applyFont="1" applyBorder="1" applyAlignment="1">
      <alignment horizontal="distributed" vertical="center" wrapText="1" shrinkToFit="1"/>
    </xf>
    <xf numFmtId="0" fontId="44" fillId="0" borderId="82" xfId="3" applyFont="1" applyFill="1" applyBorder="1" applyAlignment="1">
      <alignment horizontal="center" vertical="center" shrinkToFit="1"/>
    </xf>
    <xf numFmtId="0" fontId="44" fillId="0" borderId="83" xfId="3" applyFont="1" applyFill="1" applyBorder="1" applyAlignment="1">
      <alignment horizontal="center" vertical="center" shrinkToFit="1"/>
    </xf>
    <xf numFmtId="0" fontId="44" fillId="0" borderId="72" xfId="3" applyFont="1" applyFill="1" applyBorder="1" applyAlignment="1">
      <alignment horizontal="center" vertical="center"/>
    </xf>
    <xf numFmtId="0" fontId="44" fillId="0" borderId="86" xfId="3" applyFont="1" applyFill="1" applyBorder="1" applyAlignment="1">
      <alignment horizontal="center" vertical="center"/>
    </xf>
    <xf numFmtId="0" fontId="44" fillId="0" borderId="84" xfId="3" applyFont="1" applyFill="1" applyBorder="1" applyAlignment="1">
      <alignment horizontal="center" vertical="center" shrinkToFit="1"/>
    </xf>
    <xf numFmtId="0" fontId="44" fillId="0" borderId="87" xfId="3" applyFont="1" applyFill="1" applyBorder="1" applyAlignment="1">
      <alignment horizontal="center" vertical="center" shrinkToFit="1"/>
    </xf>
    <xf numFmtId="0" fontId="44" fillId="0" borderId="72" xfId="3" applyFont="1" applyBorder="1" applyAlignment="1">
      <alignment vertical="center" wrapText="1" shrinkToFit="1"/>
    </xf>
    <xf numFmtId="0" fontId="44" fillId="0" borderId="86" xfId="3" applyFont="1" applyBorder="1" applyAlignment="1">
      <alignment vertical="center" wrapText="1" shrinkToFit="1"/>
    </xf>
    <xf numFmtId="0" fontId="57" fillId="0" borderId="72" xfId="3" applyFont="1" applyBorder="1" applyAlignment="1">
      <alignment horizontal="distributed" vertical="center" shrinkToFit="1"/>
    </xf>
    <xf numFmtId="0" fontId="57" fillId="0" borderId="86" xfId="3" applyFont="1" applyBorder="1" applyAlignment="1">
      <alignment horizontal="distributed" vertical="center" shrinkToFit="1"/>
    </xf>
    <xf numFmtId="0" fontId="57" fillId="0" borderId="82" xfId="3" applyFont="1" applyBorder="1" applyAlignment="1">
      <alignment horizontal="distributed" vertical="center" shrinkToFit="1"/>
    </xf>
    <xf numFmtId="0" fontId="57" fillId="0" borderId="83" xfId="3" applyFont="1" applyBorder="1" applyAlignment="1">
      <alignment horizontal="distributed" vertical="center" shrinkToFit="1"/>
    </xf>
    <xf numFmtId="0" fontId="44" fillId="0" borderId="85" xfId="3" applyFont="1" applyFill="1" applyBorder="1" applyAlignment="1">
      <alignment horizontal="center" vertical="center" shrinkToFit="1"/>
    </xf>
    <xf numFmtId="0" fontId="57" fillId="0" borderId="72" xfId="3" applyFont="1" applyBorder="1" applyAlignment="1">
      <alignment horizontal="distributed" vertical="center"/>
    </xf>
    <xf numFmtId="0" fontId="57" fillId="0" borderId="86" xfId="3" applyFont="1" applyBorder="1" applyAlignment="1">
      <alignment horizontal="distributed" vertical="center"/>
    </xf>
    <xf numFmtId="0" fontId="57" fillId="0" borderId="82" xfId="3" applyFont="1" applyBorder="1" applyAlignment="1">
      <alignment horizontal="distributed" vertical="center"/>
    </xf>
    <xf numFmtId="0" fontId="57" fillId="0" borderId="83" xfId="3" applyFont="1" applyBorder="1" applyAlignment="1">
      <alignment horizontal="distributed" vertical="center"/>
    </xf>
    <xf numFmtId="0" fontId="44" fillId="0" borderId="119" xfId="3" applyFont="1" applyBorder="1" applyAlignment="1">
      <alignment horizontal="center" vertical="center"/>
    </xf>
    <xf numFmtId="0" fontId="44" fillId="0" borderId="68" xfId="3" applyFont="1" applyBorder="1" applyAlignment="1">
      <alignment horizontal="distributed" vertical="center"/>
    </xf>
    <xf numFmtId="0" fontId="44" fillId="0" borderId="69" xfId="3" applyFont="1" applyBorder="1" applyAlignment="1">
      <alignment horizontal="distributed" vertical="center"/>
    </xf>
    <xf numFmtId="0" fontId="44" fillId="0" borderId="94" xfId="3" applyFont="1" applyFill="1" applyBorder="1" applyAlignment="1">
      <alignment horizontal="center" vertical="center" shrinkToFit="1"/>
    </xf>
    <xf numFmtId="0" fontId="44" fillId="0" borderId="67" xfId="3" applyFont="1" applyBorder="1" applyAlignment="1">
      <alignment horizontal="left" vertical="center" shrinkToFit="1"/>
    </xf>
    <xf numFmtId="0" fontId="44" fillId="0" borderId="63" xfId="3" applyFont="1" applyBorder="1" applyAlignment="1">
      <alignment horizontal="distributed" vertical="center" shrinkToFit="1"/>
    </xf>
    <xf numFmtId="0" fontId="44" fillId="0" borderId="65" xfId="3" applyFont="1" applyBorder="1" applyAlignment="1">
      <alignment horizontal="distributed" vertical="center" shrinkToFit="1"/>
    </xf>
    <xf numFmtId="0" fontId="17" fillId="0" borderId="94" xfId="3" applyBorder="1" applyAlignment="1">
      <alignment vertical="center" shrinkToFit="1"/>
    </xf>
    <xf numFmtId="0" fontId="44" fillId="0" borderId="72" xfId="3" applyFont="1" applyBorder="1" applyAlignment="1">
      <alignment vertical="center"/>
    </xf>
    <xf numFmtId="0" fontId="44" fillId="0" borderId="86" xfId="3" applyFont="1" applyBorder="1" applyAlignment="1">
      <alignment vertical="center"/>
    </xf>
    <xf numFmtId="0" fontId="19" fillId="0" borderId="82" xfId="3" applyFont="1" applyBorder="1" applyAlignment="1">
      <alignment horizontal="distributed" vertical="center" shrinkToFit="1"/>
    </xf>
    <xf numFmtId="0" fontId="19" fillId="0" borderId="83" xfId="3" applyFont="1" applyBorder="1" applyAlignment="1">
      <alignment horizontal="distributed" vertical="center" shrinkToFit="1"/>
    </xf>
    <xf numFmtId="0" fontId="17" fillId="0" borderId="88" xfId="3" applyBorder="1" applyAlignment="1">
      <alignment horizontal="center" vertical="center" shrinkToFit="1"/>
    </xf>
    <xf numFmtId="0" fontId="17" fillId="0" borderId="86" xfId="3" applyBorder="1" applyAlignment="1">
      <alignment horizontal="center" vertical="center" shrinkToFit="1"/>
    </xf>
    <xf numFmtId="0" fontId="17" fillId="0" borderId="82" xfId="3" applyBorder="1" applyAlignment="1">
      <alignment horizontal="center" vertical="center" shrinkToFit="1"/>
    </xf>
    <xf numFmtId="0" fontId="17" fillId="0" borderId="57" xfId="3" applyBorder="1" applyAlignment="1">
      <alignment horizontal="center" vertical="center" shrinkToFit="1"/>
    </xf>
    <xf numFmtId="0" fontId="17" fillId="0" borderId="83" xfId="3" applyBorder="1" applyAlignment="1">
      <alignment horizontal="center" vertical="center" shrinkToFit="1"/>
    </xf>
    <xf numFmtId="0" fontId="17" fillId="0" borderId="86" xfId="3" applyBorder="1" applyAlignment="1">
      <alignment horizontal="distributed" vertical="center"/>
    </xf>
    <xf numFmtId="0" fontId="17" fillId="0" borderId="82" xfId="3" applyBorder="1" applyAlignment="1">
      <alignment horizontal="distributed" vertical="center"/>
    </xf>
    <xf numFmtId="0" fontId="17" fillId="0" borderId="83" xfId="3" applyBorder="1" applyAlignment="1">
      <alignment horizontal="distributed" vertical="center"/>
    </xf>
    <xf numFmtId="0" fontId="44" fillId="0" borderId="84" xfId="3" applyFont="1" applyBorder="1" applyAlignment="1">
      <alignment horizontal="distributed" vertical="center" shrinkToFit="1"/>
    </xf>
    <xf numFmtId="0" fontId="44" fillId="0" borderId="87" xfId="3" applyFont="1" applyBorder="1" applyAlignment="1">
      <alignment horizontal="distributed" vertical="center" shrinkToFit="1"/>
    </xf>
    <xf numFmtId="0" fontId="17" fillId="0" borderId="83" xfId="3" applyBorder="1" applyAlignment="1">
      <alignment horizontal="distributed" vertical="center" shrinkToFit="1"/>
    </xf>
    <xf numFmtId="0" fontId="17" fillId="0" borderId="82" xfId="3" applyBorder="1" applyAlignment="1">
      <alignment horizontal="center" vertical="center"/>
    </xf>
    <xf numFmtId="0" fontId="17" fillId="0" borderId="57" xfId="3" applyBorder="1" applyAlignment="1">
      <alignment horizontal="center" vertical="center"/>
    </xf>
    <xf numFmtId="0" fontId="17" fillId="0" borderId="83" xfId="3" applyBorder="1" applyAlignment="1">
      <alignment horizontal="center" vertical="center"/>
    </xf>
    <xf numFmtId="0" fontId="17" fillId="0" borderId="74" xfId="3" applyBorder="1" applyAlignment="1">
      <alignment vertical="center"/>
    </xf>
    <xf numFmtId="0" fontId="17" fillId="0" borderId="74" xfId="3" applyBorder="1" applyAlignment="1">
      <alignment vertical="center" shrinkToFit="1"/>
    </xf>
    <xf numFmtId="0" fontId="44" fillId="0" borderId="87" xfId="3" applyFont="1" applyBorder="1" applyAlignment="1">
      <alignment vertical="center"/>
    </xf>
    <xf numFmtId="0" fontId="44" fillId="0" borderId="85" xfId="3" applyFont="1" applyBorder="1" applyAlignment="1">
      <alignment vertical="center"/>
    </xf>
    <xf numFmtId="0" fontId="17" fillId="0" borderId="67" xfId="3" applyBorder="1" applyAlignment="1">
      <alignment vertical="center" shrinkToFit="1"/>
    </xf>
    <xf numFmtId="0" fontId="17" fillId="0" borderId="69" xfId="3" applyBorder="1" applyAlignment="1">
      <alignment vertical="center" shrinkToFit="1"/>
    </xf>
    <xf numFmtId="0" fontId="17" fillId="0" borderId="0" xfId="3" applyBorder="1" applyAlignment="1">
      <alignment horizontal="center" vertical="center" shrinkToFit="1"/>
    </xf>
    <xf numFmtId="0" fontId="17" fillId="0" borderId="69" xfId="3" applyBorder="1" applyAlignment="1">
      <alignment horizontal="center" vertical="center" shrinkToFit="1"/>
    </xf>
    <xf numFmtId="0" fontId="44" fillId="0" borderId="88" xfId="3" applyFont="1" applyBorder="1" applyAlignment="1">
      <alignment vertical="center" shrinkToFit="1"/>
    </xf>
    <xf numFmtId="0" fontId="44" fillId="0" borderId="74" xfId="3" applyFont="1" applyBorder="1" applyAlignment="1">
      <alignment horizontal="center" vertical="center" shrinkToFit="1"/>
    </xf>
    <xf numFmtId="0" fontId="49" fillId="0" borderId="82" xfId="3" applyFont="1" applyBorder="1" applyAlignment="1">
      <alignment horizontal="distributed" vertical="center" shrinkToFit="1"/>
    </xf>
    <xf numFmtId="0" fontId="49" fillId="0" borderId="83" xfId="3" applyFont="1" applyBorder="1" applyAlignment="1">
      <alignment horizontal="distributed" vertical="center" shrinkToFit="1"/>
    </xf>
    <xf numFmtId="0" fontId="44" fillId="0" borderId="87" xfId="3" applyFont="1" applyBorder="1" applyAlignment="1">
      <alignment vertical="center" wrapText="1" shrinkToFit="1"/>
    </xf>
    <xf numFmtId="0" fontId="44" fillId="0" borderId="57" xfId="3" applyFont="1" applyBorder="1" applyAlignment="1">
      <alignment horizontal="distributed" vertical="center"/>
    </xf>
    <xf numFmtId="0" fontId="50" fillId="0" borderId="57" xfId="3" applyFont="1" applyBorder="1" applyAlignment="1">
      <alignment horizontal="distributed" vertical="center"/>
    </xf>
    <xf numFmtId="0" fontId="44" fillId="0" borderId="0" xfId="3" applyFont="1" applyBorder="1" applyAlignment="1">
      <alignment horizontal="left"/>
    </xf>
    <xf numFmtId="0" fontId="44" fillId="0" borderId="88" xfId="3" applyFont="1" applyBorder="1" applyAlignment="1">
      <alignment horizontal="center" vertical="center"/>
    </xf>
    <xf numFmtId="0" fontId="44" fillId="0" borderId="57" xfId="3" applyFont="1" applyBorder="1" applyAlignment="1">
      <alignment horizontal="center" vertical="center"/>
    </xf>
    <xf numFmtId="0" fontId="49" fillId="0" borderId="83" xfId="3" applyFont="1" applyBorder="1" applyAlignment="1">
      <alignment horizontal="distributed"/>
    </xf>
    <xf numFmtId="0" fontId="44" fillId="0" borderId="78" xfId="3" applyFont="1" applyBorder="1" applyAlignment="1">
      <alignment horizontal="left" vertical="center" shrinkToFit="1"/>
    </xf>
    <xf numFmtId="0" fontId="44" fillId="0" borderId="79" xfId="3" applyFont="1" applyBorder="1" applyAlignment="1">
      <alignment horizontal="left" vertical="center" shrinkToFit="1"/>
    </xf>
    <xf numFmtId="0" fontId="44" fillId="0" borderId="82" xfId="3" applyFont="1" applyBorder="1" applyAlignment="1">
      <alignment horizontal="left" vertical="center" shrinkToFit="1"/>
    </xf>
    <xf numFmtId="0" fontId="44" fillId="0" borderId="83" xfId="3" applyFont="1" applyBorder="1" applyAlignment="1">
      <alignment horizontal="left" vertical="center" shrinkToFit="1"/>
    </xf>
    <xf numFmtId="0" fontId="44" fillId="0" borderId="0" xfId="3" applyFont="1" applyBorder="1" applyAlignment="1">
      <alignment horizontal="distributed" vertical="center"/>
    </xf>
    <xf numFmtId="0" fontId="44" fillId="0" borderId="88" xfId="3" applyFont="1" applyBorder="1" applyAlignment="1">
      <alignment horizontal="distributed" vertical="center"/>
    </xf>
    <xf numFmtId="0" fontId="44" fillId="0" borderId="2" xfId="3" applyFont="1" applyBorder="1" applyAlignment="1">
      <alignment horizontal="distributed" vertical="center"/>
    </xf>
    <xf numFmtId="0" fontId="44" fillId="0" borderId="74" xfId="3" applyFont="1" applyBorder="1" applyAlignment="1">
      <alignment horizontal="left" vertical="center" shrinkToFit="1"/>
    </xf>
    <xf numFmtId="0" fontId="44" fillId="0" borderId="78" xfId="3" applyFont="1" applyBorder="1" applyAlignment="1">
      <alignment horizontal="distributed" vertical="center"/>
    </xf>
    <xf numFmtId="0" fontId="44" fillId="0" borderId="79" xfId="3" applyFont="1" applyBorder="1" applyAlignment="1">
      <alignment horizontal="distributed" vertical="center"/>
    </xf>
    <xf numFmtId="0" fontId="49" fillId="0" borderId="84" xfId="3" applyFont="1" applyBorder="1" applyAlignment="1">
      <alignment horizontal="center" vertical="center" wrapText="1"/>
    </xf>
    <xf numFmtId="0" fontId="49" fillId="0" borderId="87" xfId="3" applyFont="1" applyBorder="1" applyAlignment="1">
      <alignment horizontal="center" vertical="center"/>
    </xf>
    <xf numFmtId="0" fontId="44" fillId="0" borderId="84" xfId="3" applyFont="1" applyBorder="1" applyAlignment="1">
      <alignment horizontal="distributed" vertical="center"/>
    </xf>
    <xf numFmtId="0" fontId="44" fillId="0" borderId="87" xfId="3" applyFont="1" applyBorder="1" applyAlignment="1">
      <alignment horizontal="distributed" vertical="center"/>
    </xf>
    <xf numFmtId="0" fontId="44" fillId="0" borderId="84" xfId="3" applyFont="1" applyBorder="1" applyAlignment="1">
      <alignment horizontal="left" vertical="center" shrinkToFit="1"/>
    </xf>
    <xf numFmtId="0" fontId="17" fillId="0" borderId="86" xfId="3" applyBorder="1" applyAlignment="1">
      <alignment horizontal="distributed" vertical="center" shrinkToFit="1"/>
    </xf>
    <xf numFmtId="0" fontId="17" fillId="0" borderId="82" xfId="3" applyBorder="1" applyAlignment="1">
      <alignment horizontal="distributed" vertical="center" shrinkToFit="1"/>
    </xf>
    <xf numFmtId="0" fontId="44" fillId="0" borderId="87" xfId="3" applyFont="1" applyBorder="1" applyAlignment="1">
      <alignment horizontal="left" vertical="center"/>
    </xf>
    <xf numFmtId="0" fontId="44" fillId="0" borderId="85" xfId="3" applyFont="1" applyBorder="1" applyAlignment="1">
      <alignment horizontal="left" vertical="center"/>
    </xf>
    <xf numFmtId="0" fontId="44" fillId="0" borderId="67" xfId="3" applyFont="1" applyBorder="1" applyAlignment="1">
      <alignment vertical="center"/>
    </xf>
    <xf numFmtId="0" fontId="17" fillId="0" borderId="75" xfId="3" applyBorder="1"/>
    <xf numFmtId="0" fontId="17" fillId="0" borderId="76" xfId="3" applyBorder="1"/>
    <xf numFmtId="0" fontId="44" fillId="0" borderId="62" xfId="3" applyFont="1" applyBorder="1" applyAlignment="1">
      <alignment vertical="center"/>
    </xf>
    <xf numFmtId="0" fontId="17" fillId="0" borderId="85" xfId="3" applyBorder="1" applyAlignment="1">
      <alignment vertical="center"/>
    </xf>
    <xf numFmtId="0" fontId="17" fillId="0" borderId="86" xfId="3" applyBorder="1" applyAlignment="1">
      <alignment vertical="center" shrinkToFit="1"/>
    </xf>
    <xf numFmtId="0" fontId="47" fillId="0" borderId="62" xfId="3" applyFont="1" applyBorder="1" applyAlignment="1">
      <alignment horizontal="center" vertical="center" shrinkToFit="1"/>
    </xf>
    <xf numFmtId="0" fontId="47" fillId="0" borderId="74" xfId="3" applyFont="1" applyBorder="1" applyAlignment="1">
      <alignment horizontal="center" vertical="center" shrinkToFit="1"/>
    </xf>
    <xf numFmtId="0" fontId="44" fillId="0" borderId="97" xfId="3" applyFont="1" applyBorder="1" applyAlignment="1">
      <alignment horizontal="distributed" vertical="center"/>
    </xf>
    <xf numFmtId="0" fontId="44" fillId="0" borderId="99" xfId="3" applyFont="1" applyBorder="1" applyAlignment="1">
      <alignment horizontal="distributed" vertical="center"/>
    </xf>
    <xf numFmtId="0" fontId="17" fillId="0" borderId="96" xfId="3" applyBorder="1" applyAlignment="1">
      <alignment vertical="center" shrinkToFit="1"/>
    </xf>
    <xf numFmtId="0" fontId="44" fillId="0" borderId="99" xfId="3" applyFont="1" applyBorder="1" applyAlignment="1">
      <alignment horizontal="center" vertical="center" shrinkToFit="1"/>
    </xf>
    <xf numFmtId="0" fontId="47" fillId="0" borderId="62" xfId="3" applyFont="1" applyBorder="1" applyAlignment="1">
      <alignment horizontal="center" vertical="center"/>
    </xf>
    <xf numFmtId="0" fontId="47" fillId="0" borderId="74" xfId="3" applyFont="1" applyBorder="1" applyAlignment="1">
      <alignment horizontal="center" vertical="center"/>
    </xf>
    <xf numFmtId="0" fontId="44" fillId="0" borderId="96" xfId="3" applyFont="1" applyBorder="1" applyAlignment="1">
      <alignment horizontal="distributed" vertical="center"/>
    </xf>
    <xf numFmtId="0" fontId="44" fillId="0" borderId="96" xfId="3" applyFont="1" applyBorder="1" applyAlignment="1">
      <alignment horizontal="left" vertical="center" shrinkToFit="1"/>
    </xf>
    <xf numFmtId="0" fontId="44" fillId="0" borderId="94" xfId="3" applyFont="1" applyBorder="1" applyAlignment="1">
      <alignment horizontal="distributed" vertical="center"/>
    </xf>
    <xf numFmtId="0" fontId="44" fillId="0" borderId="94" xfId="3" applyFont="1" applyBorder="1" applyAlignment="1">
      <alignment horizontal="left" vertical="center" shrinkToFit="1"/>
    </xf>
    <xf numFmtId="0" fontId="48" fillId="0" borderId="63" xfId="3" applyFont="1" applyBorder="1" applyAlignment="1">
      <alignment vertical="center" shrinkToFit="1"/>
    </xf>
    <xf numFmtId="0" fontId="17" fillId="0" borderId="64" xfId="3" applyBorder="1" applyAlignment="1">
      <alignment vertical="center" shrinkToFit="1"/>
    </xf>
    <xf numFmtId="0" fontId="17" fillId="0" borderId="65" xfId="3" applyBorder="1" applyAlignment="1">
      <alignment vertical="center" shrinkToFit="1"/>
    </xf>
    <xf numFmtId="0" fontId="49" fillId="0" borderId="44" xfId="3" applyFont="1" applyBorder="1" applyAlignment="1">
      <alignment horizontal="center" vertical="center" textRotation="255"/>
    </xf>
    <xf numFmtId="0" fontId="49" fillId="0" borderId="41" xfId="3" applyFont="1" applyBorder="1" applyAlignment="1">
      <alignment horizontal="center" vertical="center" textRotation="255"/>
    </xf>
    <xf numFmtId="0" fontId="49" fillId="0" borderId="55" xfId="3" applyFont="1" applyBorder="1" applyAlignment="1">
      <alignment horizontal="center" vertical="center" textRotation="255"/>
    </xf>
    <xf numFmtId="0" fontId="48" fillId="0" borderId="68" xfId="3" applyFont="1" applyBorder="1" applyAlignment="1">
      <alignment horizontal="center" vertical="center" shrinkToFit="1"/>
    </xf>
    <xf numFmtId="0" fontId="48" fillId="0" borderId="69" xfId="3" applyFont="1" applyBorder="1" applyAlignment="1">
      <alignment horizontal="center" vertical="center" shrinkToFit="1"/>
    </xf>
    <xf numFmtId="0" fontId="44" fillId="0" borderId="72" xfId="3" applyFont="1" applyBorder="1" applyAlignment="1">
      <alignment horizontal="center" vertical="center" textRotation="255" shrinkToFit="1"/>
    </xf>
    <xf numFmtId="0" fontId="19" fillId="3" borderId="75" xfId="3" applyFont="1" applyFill="1" applyBorder="1" applyAlignment="1">
      <alignment horizontal="center" vertical="center"/>
    </xf>
    <xf numFmtId="0" fontId="19" fillId="3" borderId="76" xfId="3" applyFont="1" applyFill="1" applyBorder="1" applyAlignment="1">
      <alignment horizontal="center" vertical="center"/>
    </xf>
    <xf numFmtId="0" fontId="43" fillId="0" borderId="0" xfId="3" applyFont="1" applyBorder="1" applyAlignment="1">
      <alignment horizontal="center" vertical="center" shrinkToFit="1"/>
    </xf>
    <xf numFmtId="0" fontId="47" fillId="0" borderId="2" xfId="3" applyFont="1" applyBorder="1" applyAlignment="1">
      <alignment vertical="center" shrinkToFit="1"/>
    </xf>
    <xf numFmtId="0" fontId="46" fillId="0" borderId="0" xfId="3" applyFont="1" applyBorder="1" applyAlignment="1">
      <alignment horizontal="center" shrinkToFit="1"/>
    </xf>
    <xf numFmtId="0" fontId="48" fillId="0" borderId="61" xfId="3" applyFont="1" applyBorder="1" applyAlignment="1">
      <alignment horizontal="center" vertical="center" shrinkToFit="1"/>
    </xf>
    <xf numFmtId="0" fontId="48" fillId="0" borderId="66" xfId="3" applyFont="1" applyBorder="1" applyAlignment="1">
      <alignment horizontal="center" vertical="center" shrinkToFit="1"/>
    </xf>
    <xf numFmtId="0" fontId="48" fillId="0" borderId="73" xfId="3" applyFont="1" applyBorder="1" applyAlignment="1">
      <alignment horizontal="center" vertical="center" shrinkToFit="1"/>
    </xf>
    <xf numFmtId="0" fontId="48" fillId="0" borderId="62" xfId="3" applyFont="1" applyBorder="1" applyAlignment="1">
      <alignment horizontal="center" vertical="center" shrinkToFit="1"/>
    </xf>
    <xf numFmtId="0" fontId="48" fillId="0" borderId="67" xfId="3" applyFont="1" applyBorder="1" applyAlignment="1">
      <alignment horizontal="center" vertical="center" shrinkToFit="1"/>
    </xf>
    <xf numFmtId="0" fontId="48" fillId="0" borderId="74" xfId="3" applyFont="1" applyBorder="1" applyAlignment="1">
      <alignment horizontal="center" vertical="center" shrinkToFit="1"/>
    </xf>
    <xf numFmtId="0" fontId="48" fillId="0" borderId="62" xfId="3" applyFont="1" applyBorder="1" applyAlignment="1">
      <alignment horizontal="center" vertical="center"/>
    </xf>
    <xf numFmtId="0" fontId="48" fillId="0" borderId="67" xfId="3" applyFont="1" applyBorder="1" applyAlignment="1">
      <alignment horizontal="center" vertical="center"/>
    </xf>
    <xf numFmtId="0" fontId="48" fillId="0" borderId="74" xfId="3" applyFont="1" applyBorder="1" applyAlignment="1">
      <alignment horizontal="center" vertical="center"/>
    </xf>
    <xf numFmtId="0" fontId="49" fillId="0" borderId="72" xfId="3" applyFont="1" applyBorder="1" applyAlignment="1">
      <alignment horizontal="distributed" vertical="center" shrinkToFit="1"/>
    </xf>
    <xf numFmtId="0" fontId="49" fillId="0" borderId="86" xfId="3" applyFont="1" applyBorder="1" applyAlignment="1">
      <alignment horizontal="distributed" vertical="center" shrinkToFit="1"/>
    </xf>
    <xf numFmtId="0" fontId="19" fillId="0" borderId="87" xfId="3" applyFont="1" applyBorder="1" applyAlignment="1">
      <alignment horizontal="center" vertical="center" wrapText="1"/>
    </xf>
    <xf numFmtId="0" fontId="19" fillId="0" borderId="85" xfId="3" applyFont="1" applyBorder="1" applyAlignment="1">
      <alignment horizontal="center" vertical="center"/>
    </xf>
    <xf numFmtId="0" fontId="44" fillId="0" borderId="62" xfId="3" applyFont="1" applyBorder="1" applyAlignment="1">
      <alignment horizontal="left" vertical="center" shrinkToFit="1"/>
    </xf>
    <xf numFmtId="0" fontId="44" fillId="0" borderId="74" xfId="3" applyFont="1" applyBorder="1" applyAlignment="1">
      <alignment vertical="center"/>
    </xf>
    <xf numFmtId="0" fontId="44" fillId="0" borderId="68" xfId="3" applyFont="1" applyBorder="1" applyAlignment="1">
      <alignment vertical="center"/>
    </xf>
    <xf numFmtId="0" fontId="17" fillId="0" borderId="69" xfId="3" applyBorder="1" applyAlignment="1">
      <alignment vertical="center"/>
    </xf>
    <xf numFmtId="0" fontId="59" fillId="0" borderId="85" xfId="3" applyFont="1" applyBorder="1" applyAlignment="1">
      <alignment vertical="center" shrinkToFit="1"/>
    </xf>
    <xf numFmtId="0" fontId="59" fillId="0" borderId="84" xfId="3" applyFont="1" applyBorder="1" applyAlignment="1">
      <alignment vertical="center" shrinkToFit="1"/>
    </xf>
    <xf numFmtId="0" fontId="59" fillId="0" borderId="72" xfId="3" applyFont="1" applyBorder="1" applyAlignment="1">
      <alignment horizontal="distributed" vertical="center" shrinkToFit="1"/>
    </xf>
    <xf numFmtId="0" fontId="59" fillId="0" borderId="86" xfId="3" applyFont="1" applyBorder="1" applyAlignment="1">
      <alignment horizontal="distributed" vertical="center" shrinkToFit="1"/>
    </xf>
    <xf numFmtId="0" fontId="59" fillId="0" borderId="82" xfId="3" applyFont="1" applyBorder="1" applyAlignment="1">
      <alignment horizontal="distributed" vertical="center" shrinkToFit="1"/>
    </xf>
    <xf numFmtId="0" fontId="59" fillId="0" borderId="83" xfId="3" applyFont="1" applyBorder="1" applyAlignment="1">
      <alignment horizontal="distributed" vertical="center" shrinkToFit="1"/>
    </xf>
    <xf numFmtId="0" fontId="27" fillId="0" borderId="25" xfId="4" applyFont="1" applyBorder="1" applyAlignment="1" applyProtection="1">
      <alignment horizontal="center" vertical="center"/>
      <protection locked="0"/>
    </xf>
    <xf numFmtId="0" fontId="30" fillId="0" borderId="25" xfId="4" applyFont="1" applyBorder="1" applyAlignment="1" applyProtection="1">
      <alignment horizontal="center" vertical="center"/>
      <protection locked="0"/>
    </xf>
    <xf numFmtId="0" fontId="36" fillId="0" borderId="25" xfId="4" applyFont="1" applyBorder="1" applyAlignment="1" applyProtection="1">
      <alignment horizontal="center" vertical="center"/>
      <protection locked="0"/>
    </xf>
    <xf numFmtId="0" fontId="23" fillId="0" borderId="25" xfId="4" applyBorder="1" applyAlignment="1" applyProtection="1">
      <alignment horizontal="right" vertical="center"/>
      <protection locked="0" hidden="1"/>
    </xf>
    <xf numFmtId="0" fontId="31" fillId="0" borderId="11" xfId="4" applyFont="1" applyBorder="1" applyAlignment="1" applyProtection="1">
      <alignment horizontal="center" vertical="center"/>
      <protection locked="0"/>
    </xf>
    <xf numFmtId="0" fontId="31" fillId="0" borderId="12" xfId="4" applyFont="1" applyBorder="1" applyAlignment="1" applyProtection="1">
      <alignment horizontal="center" vertical="center"/>
      <protection locked="0"/>
    </xf>
    <xf numFmtId="0" fontId="24" fillId="0" borderId="0" xfId="4" applyFont="1" applyAlignment="1" applyProtection="1">
      <alignment horizontal="left" vertical="center"/>
      <protection locked="0"/>
    </xf>
    <xf numFmtId="0" fontId="23" fillId="0" borderId="25" xfId="4" applyBorder="1" applyAlignment="1" applyProtection="1">
      <alignment horizontal="center" vertical="center"/>
      <protection locked="0"/>
    </xf>
    <xf numFmtId="0" fontId="27" fillId="0" borderId="11" xfId="4" applyFont="1" applyBorder="1" applyAlignment="1" applyProtection="1">
      <alignment horizontal="center" vertical="center"/>
      <protection locked="0"/>
    </xf>
    <xf numFmtId="0" fontId="27" fillId="0" borderId="12" xfId="4" applyFont="1" applyBorder="1" applyAlignment="1" applyProtection="1">
      <alignment horizontal="center" vertical="center"/>
      <protection locked="0"/>
    </xf>
    <xf numFmtId="0" fontId="23" fillId="0" borderId="51" xfId="4" applyNumberFormat="1" applyBorder="1" applyAlignment="1" applyProtection="1">
      <alignment horizontal="center" vertical="center"/>
      <protection hidden="1"/>
    </xf>
    <xf numFmtId="0" fontId="23" fillId="0" borderId="52" xfId="4" applyNumberFormat="1" applyBorder="1" applyAlignment="1" applyProtection="1">
      <alignment horizontal="center" vertical="center"/>
      <protection hidden="1"/>
    </xf>
    <xf numFmtId="0" fontId="23" fillId="0" borderId="52" xfId="4" applyBorder="1" applyAlignment="1" applyProtection="1">
      <alignment horizontal="center" vertical="center"/>
      <protection hidden="1"/>
    </xf>
    <xf numFmtId="0" fontId="23" fillId="0" borderId="55" xfId="4" applyBorder="1" applyAlignment="1" applyProtection="1">
      <alignment horizontal="center" vertical="center"/>
      <protection hidden="1"/>
    </xf>
    <xf numFmtId="0" fontId="23" fillId="0" borderId="40" xfId="4" applyNumberFormat="1" applyBorder="1" applyAlignment="1" applyProtection="1">
      <alignment horizontal="center" vertical="center"/>
      <protection hidden="1"/>
    </xf>
    <xf numFmtId="0" fontId="23" fillId="0" borderId="9" xfId="4" applyNumberFormat="1" applyBorder="1" applyAlignment="1" applyProtection="1">
      <alignment horizontal="center" vertical="center"/>
      <protection hidden="1"/>
    </xf>
    <xf numFmtId="0" fontId="23" fillId="0" borderId="8" xfId="4" applyBorder="1" applyAlignment="1" applyProtection="1">
      <alignment horizontal="center" vertical="center"/>
      <protection hidden="1"/>
    </xf>
    <xf numFmtId="0" fontId="23" fillId="0" borderId="9" xfId="4" applyBorder="1" applyAlignment="1" applyProtection="1">
      <alignment horizontal="center" vertical="center"/>
      <protection hidden="1"/>
    </xf>
    <xf numFmtId="0" fontId="23" fillId="0" borderId="53" xfId="4" applyBorder="1" applyAlignment="1" applyProtection="1">
      <alignment horizontal="center" vertical="center"/>
      <protection hidden="1"/>
    </xf>
    <xf numFmtId="0" fontId="23" fillId="0" borderId="51" xfId="4" applyBorder="1" applyAlignment="1" applyProtection="1">
      <alignment horizontal="center" vertical="center"/>
      <protection hidden="1"/>
    </xf>
    <xf numFmtId="0" fontId="23" fillId="0" borderId="40" xfId="4" applyBorder="1" applyAlignment="1" applyProtection="1">
      <alignment horizontal="center" vertical="center"/>
      <protection hidden="1"/>
    </xf>
    <xf numFmtId="0" fontId="23" fillId="0" borderId="54" xfId="4" applyBorder="1" applyAlignment="1" applyProtection="1">
      <alignment horizontal="center" vertical="center"/>
      <protection hidden="1"/>
    </xf>
    <xf numFmtId="0" fontId="23" fillId="0" borderId="56" xfId="4" applyBorder="1" applyAlignment="1" applyProtection="1">
      <alignment horizontal="center" vertical="center"/>
      <protection hidden="1"/>
    </xf>
    <xf numFmtId="0" fontId="23" fillId="0" borderId="35" xfId="4" applyBorder="1" applyAlignment="1" applyProtection="1">
      <alignment horizontal="center" vertical="center"/>
      <protection hidden="1"/>
    </xf>
    <xf numFmtId="0" fontId="23" fillId="0" borderId="36" xfId="4" applyBorder="1" applyAlignment="1" applyProtection="1">
      <alignment horizontal="center" vertical="center"/>
      <protection hidden="1"/>
    </xf>
    <xf numFmtId="0" fontId="23" fillId="0" borderId="38" xfId="4" applyBorder="1" applyAlignment="1" applyProtection="1">
      <alignment horizontal="center" vertical="center"/>
      <protection hidden="1"/>
    </xf>
    <xf numFmtId="0" fontId="32" fillId="0" borderId="40" xfId="4" applyFont="1" applyBorder="1" applyAlignment="1" applyProtection="1">
      <alignment horizontal="center" vertical="center"/>
      <protection hidden="1"/>
    </xf>
    <xf numFmtId="0" fontId="32" fillId="0" borderId="9" xfId="4" applyFont="1" applyBorder="1" applyAlignment="1" applyProtection="1">
      <alignment horizontal="center" vertical="center"/>
      <protection hidden="1"/>
    </xf>
    <xf numFmtId="0" fontId="32" fillId="0" borderId="7" xfId="4" applyFont="1" applyBorder="1" applyAlignment="1" applyProtection="1">
      <alignment horizontal="center" vertical="center"/>
      <protection hidden="1"/>
    </xf>
    <xf numFmtId="0" fontId="32" fillId="0" borderId="5" xfId="4" applyFont="1" applyBorder="1" applyAlignment="1" applyProtection="1">
      <alignment horizontal="center" vertical="center"/>
      <protection hidden="1"/>
    </xf>
    <xf numFmtId="0" fontId="32" fillId="0" borderId="43" xfId="4" applyFont="1" applyBorder="1" applyAlignment="1" applyProtection="1">
      <alignment horizontal="center" vertical="center"/>
      <protection hidden="1"/>
    </xf>
    <xf numFmtId="0" fontId="32" fillId="0" borderId="12" xfId="4" applyFont="1" applyBorder="1" applyAlignment="1" applyProtection="1">
      <alignment horizontal="center" vertical="center"/>
      <protection hidden="1"/>
    </xf>
    <xf numFmtId="0" fontId="32" fillId="0" borderId="6" xfId="4" applyFont="1" applyBorder="1" applyAlignment="1" applyProtection="1">
      <alignment horizontal="center" vertical="center"/>
      <protection hidden="1"/>
    </xf>
    <xf numFmtId="0" fontId="32" fillId="0" borderId="4" xfId="4" applyFont="1" applyBorder="1" applyAlignment="1" applyProtection="1">
      <alignment horizontal="center" vertical="center"/>
      <protection hidden="1"/>
    </xf>
    <xf numFmtId="0" fontId="32" fillId="0" borderId="49" xfId="4" applyFont="1" applyBorder="1" applyAlignment="1" applyProtection="1">
      <alignment horizontal="center" vertical="center"/>
      <protection hidden="1"/>
    </xf>
    <xf numFmtId="0" fontId="32" fillId="0" borderId="47" xfId="4" applyFont="1" applyBorder="1" applyAlignment="1" applyProtection="1">
      <alignment horizontal="center" vertical="center"/>
      <protection hidden="1"/>
    </xf>
    <xf numFmtId="0" fontId="32" fillId="0" borderId="46" xfId="4" applyFont="1" applyBorder="1" applyAlignment="1" applyProtection="1">
      <alignment horizontal="center" vertical="center"/>
      <protection hidden="1"/>
    </xf>
    <xf numFmtId="0" fontId="27" fillId="0" borderId="25" xfId="4" applyFont="1" applyBorder="1" applyAlignment="1" applyProtection="1">
      <alignment horizontal="center" vertical="center"/>
      <protection hidden="1"/>
    </xf>
    <xf numFmtId="0" fontId="23" fillId="0" borderId="25" xfId="4" applyBorder="1" applyAlignment="1" applyProtection="1">
      <alignment horizontal="center" vertical="center"/>
      <protection hidden="1"/>
    </xf>
    <xf numFmtId="0" fontId="30" fillId="0" borderId="25" xfId="4" applyFont="1" applyBorder="1" applyAlignment="1" applyProtection="1">
      <alignment horizontal="center" vertical="center"/>
      <protection hidden="1"/>
    </xf>
    <xf numFmtId="0" fontId="32" fillId="0" borderId="11" xfId="4" applyFont="1" applyBorder="1" applyAlignment="1" applyProtection="1">
      <alignment horizontal="center" vertical="center"/>
      <protection hidden="1"/>
    </xf>
    <xf numFmtId="38" fontId="23" fillId="0" borderId="25" xfId="5" applyFont="1" applyBorder="1" applyAlignment="1" applyProtection="1">
      <alignment horizontal="right" vertical="center"/>
      <protection locked="0"/>
    </xf>
  </cellXfs>
  <cellStyles count="9">
    <cellStyle name="桁区切り" xfId="6" builtinId="6"/>
    <cellStyle name="桁区切り 2" xfId="5"/>
    <cellStyle name="標準" xfId="0" builtinId="0"/>
    <cellStyle name="標準 2" xfId="1"/>
    <cellStyle name="標準 2 2" xfId="2"/>
    <cellStyle name="標準 3" xfId="3"/>
    <cellStyle name="標準 4" xfId="4"/>
    <cellStyle name="標準 5" xfId="7"/>
    <cellStyle name="標準 6" xfId="8"/>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EZ554"/>
  <sheetViews>
    <sheetView showGridLines="0" tabSelected="1" zoomScaleNormal="100" workbookViewId="0">
      <selection activeCell="BN29" sqref="BN29"/>
    </sheetView>
  </sheetViews>
  <sheetFormatPr defaultRowHeight="13.5"/>
  <cols>
    <col min="1" max="116" width="0.875" style="1" customWidth="1"/>
    <col min="117" max="117" width="21.5" style="1" bestFit="1" customWidth="1"/>
    <col min="118" max="16384" width="9" style="2"/>
  </cols>
  <sheetData>
    <row r="1" spans="1:156" ht="14.25" customHeight="1">
      <c r="A1" s="57"/>
      <c r="B1" s="57"/>
      <c r="C1" s="57"/>
      <c r="D1" s="58"/>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9" t="s">
        <v>11</v>
      </c>
      <c r="CA1" s="59"/>
      <c r="CB1" s="59"/>
      <c r="CC1" s="59"/>
      <c r="CD1" s="59"/>
      <c r="CE1" s="59"/>
      <c r="CF1" s="59"/>
      <c r="CG1" s="60"/>
      <c r="CH1" s="59"/>
      <c r="CI1" s="405">
        <f ca="1">YEAR(TODAY())</f>
        <v>2023</v>
      </c>
      <c r="CJ1" s="405"/>
      <c r="CK1" s="405"/>
      <c r="CL1" s="405"/>
      <c r="CM1" s="405"/>
      <c r="CN1" s="405"/>
      <c r="CO1" s="405"/>
      <c r="CP1" s="405"/>
      <c r="CQ1" s="61" t="s">
        <v>0</v>
      </c>
      <c r="CR1" s="62"/>
      <c r="CS1" s="62"/>
      <c r="CT1" s="405">
        <f ca="1">MONTH(TODAY())</f>
        <v>11</v>
      </c>
      <c r="CU1" s="405"/>
      <c r="CV1" s="405"/>
      <c r="CW1" s="405"/>
      <c r="CX1" s="61" t="s">
        <v>7</v>
      </c>
      <c r="CY1" s="61"/>
      <c r="CZ1" s="59"/>
      <c r="DA1" s="405">
        <f ca="1">DAY(TODAY())</f>
        <v>7</v>
      </c>
      <c r="DB1" s="405"/>
      <c r="DC1" s="405"/>
      <c r="DD1" s="405"/>
      <c r="DE1" s="59" t="s">
        <v>1</v>
      </c>
      <c r="DF1" s="59"/>
      <c r="DG1" s="59"/>
      <c r="DH1" s="57"/>
      <c r="DI1" s="57"/>
      <c r="DJ1" s="57"/>
      <c r="DK1" s="57"/>
      <c r="DL1" s="57"/>
      <c r="DM1" s="152"/>
    </row>
    <row r="2" spans="1:156" ht="13.5" customHeight="1">
      <c r="A2" s="57"/>
      <c r="B2" s="57"/>
      <c r="C2" s="57"/>
      <c r="D2" s="63" t="s">
        <v>256</v>
      </c>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9"/>
      <c r="CA2" s="59"/>
      <c r="CB2" s="59"/>
      <c r="CC2" s="59"/>
      <c r="CD2" s="59"/>
      <c r="CE2" s="59"/>
      <c r="CF2" s="59"/>
      <c r="CG2" s="60"/>
      <c r="CH2" s="59"/>
      <c r="CI2" s="62"/>
      <c r="CJ2" s="62"/>
      <c r="CK2" s="62"/>
      <c r="CL2" s="62"/>
      <c r="CM2" s="64"/>
      <c r="CN2" s="64"/>
      <c r="CO2" s="64"/>
      <c r="CP2" s="64"/>
      <c r="CQ2" s="61"/>
      <c r="CR2" s="62"/>
      <c r="CS2" s="62"/>
      <c r="CT2" s="64"/>
      <c r="CU2" s="64"/>
      <c r="CV2" s="64"/>
      <c r="CW2" s="64"/>
      <c r="CX2" s="61"/>
      <c r="CY2" s="61"/>
      <c r="CZ2" s="59"/>
      <c r="DA2" s="64"/>
      <c r="DB2" s="64"/>
      <c r="DC2" s="64"/>
      <c r="DD2" s="64"/>
      <c r="DE2" s="59"/>
      <c r="DF2" s="59"/>
      <c r="DG2" s="59"/>
      <c r="DH2" s="57"/>
      <c r="DI2" s="57"/>
      <c r="DJ2" s="57"/>
      <c r="DK2" s="57"/>
      <c r="DL2" s="57"/>
      <c r="DM2" s="57"/>
    </row>
    <row r="3" spans="1:156" ht="3.75" customHeight="1">
      <c r="A3" s="57"/>
      <c r="B3" s="57"/>
      <c r="C3" s="57"/>
      <c r="D3" s="63"/>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9"/>
      <c r="CA3" s="59"/>
      <c r="CB3" s="59"/>
      <c r="CC3" s="59"/>
      <c r="CD3" s="59"/>
      <c r="CE3" s="59"/>
      <c r="CF3" s="59"/>
      <c r="CG3" s="60"/>
      <c r="CH3" s="59"/>
      <c r="CI3" s="62"/>
      <c r="CJ3" s="62"/>
      <c r="CK3" s="62"/>
      <c r="CL3" s="62"/>
      <c r="CM3" s="64"/>
      <c r="CN3" s="64"/>
      <c r="CO3" s="64"/>
      <c r="CP3" s="64"/>
      <c r="CQ3" s="61"/>
      <c r="CR3" s="62"/>
      <c r="CS3" s="62"/>
      <c r="CT3" s="64"/>
      <c r="CU3" s="64"/>
      <c r="CV3" s="64"/>
      <c r="CW3" s="64"/>
      <c r="CX3" s="61"/>
      <c r="CY3" s="61"/>
      <c r="CZ3" s="59"/>
      <c r="DA3" s="64"/>
      <c r="DB3" s="64"/>
      <c r="DC3" s="64"/>
      <c r="DD3" s="64"/>
      <c r="DE3" s="59"/>
      <c r="DF3" s="59"/>
      <c r="DG3" s="59"/>
      <c r="DH3" s="57"/>
      <c r="DI3" s="57"/>
      <c r="DJ3" s="57"/>
      <c r="DK3" s="57"/>
      <c r="DL3" s="57"/>
      <c r="DM3" s="57"/>
    </row>
    <row r="4" spans="1:156" ht="17.25" customHeight="1">
      <c r="A4" s="406" t="s">
        <v>1544</v>
      </c>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406"/>
      <c r="AX4" s="406"/>
      <c r="AY4" s="406"/>
      <c r="AZ4" s="406"/>
      <c r="BA4" s="406"/>
      <c r="BB4" s="406"/>
      <c r="BC4" s="406"/>
      <c r="BD4" s="406"/>
      <c r="BE4" s="406"/>
      <c r="BF4" s="406"/>
      <c r="BG4" s="406"/>
      <c r="BH4" s="406"/>
      <c r="BI4" s="406"/>
      <c r="BJ4" s="406"/>
      <c r="BK4" s="406"/>
      <c r="BL4" s="406"/>
      <c r="BM4" s="406"/>
      <c r="BN4" s="406"/>
      <c r="BO4" s="406"/>
      <c r="BP4" s="406"/>
      <c r="BQ4" s="406"/>
      <c r="BR4" s="406"/>
      <c r="BS4" s="406"/>
      <c r="BT4" s="406"/>
      <c r="BU4" s="406"/>
      <c r="BV4" s="406"/>
      <c r="BW4" s="406"/>
      <c r="BX4" s="406"/>
      <c r="BY4" s="406"/>
      <c r="BZ4" s="406"/>
      <c r="CA4" s="406"/>
      <c r="CB4" s="406"/>
      <c r="CC4" s="406"/>
      <c r="CD4" s="406"/>
      <c r="CE4" s="406"/>
      <c r="CF4" s="406"/>
      <c r="CG4" s="406"/>
      <c r="CH4" s="406"/>
      <c r="CI4" s="406"/>
      <c r="CJ4" s="406"/>
      <c r="CK4" s="406"/>
      <c r="CL4" s="406"/>
      <c r="CM4" s="406"/>
      <c r="CN4" s="406"/>
      <c r="CO4" s="406"/>
      <c r="CP4" s="406"/>
      <c r="CQ4" s="406"/>
      <c r="CR4" s="406"/>
      <c r="CS4" s="406"/>
      <c r="CT4" s="406"/>
      <c r="CU4" s="406"/>
      <c r="CV4" s="406"/>
      <c r="CW4" s="406"/>
      <c r="CX4" s="406"/>
      <c r="CY4" s="406"/>
      <c r="CZ4" s="406"/>
      <c r="DA4" s="406"/>
      <c r="DB4" s="406"/>
      <c r="DC4" s="406"/>
      <c r="DD4" s="406"/>
      <c r="DE4" s="406"/>
      <c r="DF4" s="406"/>
      <c r="DG4" s="406"/>
      <c r="DH4" s="406"/>
      <c r="DI4" s="406"/>
      <c r="DJ4" s="406"/>
      <c r="DK4" s="406"/>
      <c r="DL4" s="406"/>
      <c r="DM4" s="57"/>
    </row>
    <row r="5" spans="1:156" ht="4.5" customHeight="1">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7"/>
      <c r="CW5" s="57"/>
      <c r="CX5" s="57"/>
      <c r="CY5" s="57"/>
      <c r="CZ5" s="57"/>
      <c r="DA5" s="57"/>
      <c r="DB5" s="57"/>
      <c r="DC5" s="57"/>
      <c r="DD5" s="58"/>
      <c r="DE5" s="58"/>
      <c r="DF5" s="58"/>
      <c r="DG5" s="58"/>
      <c r="DH5" s="58"/>
      <c r="DI5" s="58"/>
      <c r="DJ5" s="58"/>
      <c r="DK5" s="58"/>
      <c r="DL5" s="58"/>
      <c r="DM5" s="57"/>
    </row>
    <row r="6" spans="1:156" ht="13.5" customHeight="1">
      <c r="A6" s="65"/>
      <c r="B6" s="65"/>
      <c r="C6" s="66"/>
      <c r="D6" s="67" t="s">
        <v>221</v>
      </c>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8"/>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9"/>
      <c r="CW6" s="69"/>
      <c r="CX6" s="69"/>
      <c r="CY6" s="69"/>
      <c r="CZ6" s="69"/>
      <c r="DA6" s="69"/>
      <c r="DB6" s="69"/>
      <c r="DC6" s="69"/>
      <c r="DD6" s="65"/>
      <c r="DE6" s="65"/>
      <c r="DF6" s="65"/>
      <c r="DG6" s="65"/>
      <c r="DH6" s="65"/>
      <c r="DI6" s="65"/>
      <c r="DJ6" s="65"/>
      <c r="DK6" s="65"/>
      <c r="DL6" s="65"/>
      <c r="DM6" s="57"/>
    </row>
    <row r="7" spans="1:156" ht="13.5" customHeight="1">
      <c r="A7" s="65"/>
      <c r="B7" s="65"/>
      <c r="C7" s="66"/>
      <c r="D7" s="67" t="s">
        <v>220</v>
      </c>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8"/>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9"/>
      <c r="CW7" s="69"/>
      <c r="CX7" s="69"/>
      <c r="CY7" s="69"/>
      <c r="CZ7" s="69"/>
      <c r="DA7" s="69"/>
      <c r="DB7" s="69"/>
      <c r="DC7" s="69"/>
      <c r="DD7" s="65"/>
      <c r="DE7" s="65"/>
      <c r="DF7" s="65"/>
      <c r="DG7" s="65"/>
      <c r="DH7" s="65"/>
      <c r="DI7" s="65"/>
      <c r="DJ7" s="65"/>
      <c r="DK7" s="65"/>
      <c r="DL7" s="65"/>
      <c r="DM7" s="57"/>
    </row>
    <row r="8" spans="1:156" ht="13.5" customHeight="1">
      <c r="A8" s="65"/>
      <c r="B8" s="65"/>
      <c r="C8" s="65"/>
      <c r="D8" s="70" t="s">
        <v>1545</v>
      </c>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8"/>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71"/>
      <c r="CL8" s="65"/>
      <c r="CM8" s="65"/>
      <c r="CN8" s="65"/>
      <c r="CO8" s="65"/>
      <c r="CP8" s="65"/>
      <c r="CQ8" s="65"/>
      <c r="CR8" s="65"/>
      <c r="CS8" s="65"/>
      <c r="CT8" s="65"/>
      <c r="CU8" s="65"/>
      <c r="CV8" s="69"/>
      <c r="CW8" s="69"/>
      <c r="CX8" s="69"/>
      <c r="CY8" s="69"/>
      <c r="CZ8" s="69"/>
      <c r="DA8" s="69"/>
      <c r="DB8" s="69"/>
      <c r="DC8" s="69"/>
      <c r="DD8" s="65"/>
      <c r="DE8" s="65"/>
      <c r="DF8" s="65"/>
      <c r="DG8" s="65"/>
      <c r="DH8" s="65"/>
      <c r="DI8" s="65"/>
      <c r="DJ8" s="65"/>
      <c r="DK8" s="65"/>
      <c r="DL8" s="65"/>
      <c r="DM8" s="57"/>
    </row>
    <row r="9" spans="1:156" ht="13.5" customHeight="1">
      <c r="A9" s="65"/>
      <c r="B9" s="65"/>
      <c r="C9" s="65"/>
      <c r="D9" s="70" t="s">
        <v>1131</v>
      </c>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8"/>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71"/>
      <c r="CL9" s="65"/>
      <c r="CM9" s="65"/>
      <c r="CN9" s="65"/>
      <c r="CO9" s="65"/>
      <c r="CP9" s="65"/>
      <c r="CQ9" s="65"/>
      <c r="CR9" s="65"/>
      <c r="CS9" s="65"/>
      <c r="CT9" s="65"/>
      <c r="CU9" s="65"/>
      <c r="CV9" s="69"/>
      <c r="CW9" s="69"/>
      <c r="CX9" s="69"/>
      <c r="CY9" s="69"/>
      <c r="CZ9" s="69"/>
      <c r="DA9" s="69"/>
      <c r="DB9" s="69"/>
      <c r="DC9" s="69"/>
      <c r="DD9" s="65"/>
      <c r="DE9" s="65"/>
      <c r="DF9" s="65"/>
      <c r="DG9" s="65"/>
      <c r="DH9" s="65"/>
      <c r="DI9" s="65"/>
      <c r="DJ9" s="65"/>
      <c r="DK9" s="65"/>
      <c r="DL9" s="65"/>
      <c r="DM9" s="57"/>
      <c r="EG9" s="91"/>
      <c r="EH9" s="91"/>
      <c r="EI9" s="91"/>
      <c r="EJ9" s="91"/>
      <c r="EK9" s="91"/>
      <c r="EL9" s="91"/>
      <c r="EM9" s="91"/>
      <c r="EN9" s="91"/>
      <c r="EO9" s="91"/>
      <c r="EP9" s="91"/>
      <c r="EQ9" s="91"/>
      <c r="ER9" s="91"/>
      <c r="ES9" s="91"/>
      <c r="ET9" s="91"/>
      <c r="EU9" s="91"/>
      <c r="EV9" s="91"/>
      <c r="EW9" s="108"/>
      <c r="EX9" s="91"/>
      <c r="EY9" s="91"/>
      <c r="EZ9" s="91"/>
    </row>
    <row r="10" spans="1:156" ht="3.75" customHeight="1">
      <c r="A10" s="65"/>
      <c r="B10" s="65"/>
      <c r="C10" s="65"/>
      <c r="D10" s="66"/>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8"/>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71"/>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57"/>
    </row>
    <row r="11" spans="1:156" ht="3.75" customHeight="1">
      <c r="A11" s="65"/>
      <c r="B11" s="65"/>
      <c r="C11" s="65"/>
      <c r="D11" s="72"/>
      <c r="E11" s="73"/>
      <c r="F11" s="74"/>
      <c r="G11" s="74"/>
      <c r="H11" s="74"/>
      <c r="I11" s="74"/>
      <c r="J11" s="74"/>
      <c r="K11" s="74"/>
      <c r="L11" s="74"/>
      <c r="M11" s="74"/>
      <c r="N11" s="74"/>
      <c r="O11" s="74"/>
      <c r="P11" s="74"/>
      <c r="Q11" s="74"/>
      <c r="R11" s="74"/>
      <c r="S11" s="74"/>
      <c r="T11" s="74"/>
      <c r="U11" s="74"/>
      <c r="V11" s="74"/>
      <c r="W11" s="74"/>
      <c r="X11" s="74"/>
      <c r="Y11" s="74"/>
      <c r="Z11" s="75"/>
      <c r="AA11" s="74"/>
      <c r="AB11" s="74"/>
      <c r="AC11" s="74"/>
      <c r="AD11" s="74"/>
      <c r="AE11" s="74"/>
      <c r="AF11" s="74"/>
      <c r="AG11" s="74"/>
      <c r="AH11" s="74"/>
      <c r="AI11" s="74"/>
      <c r="AJ11" s="74"/>
      <c r="AK11" s="74"/>
      <c r="AL11" s="74"/>
      <c r="AM11" s="74"/>
      <c r="AN11" s="74"/>
      <c r="AO11" s="74"/>
      <c r="AP11" s="74"/>
      <c r="AQ11" s="76"/>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7"/>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8"/>
      <c r="DJ11" s="65"/>
      <c r="DK11" s="65"/>
      <c r="DL11" s="65"/>
      <c r="DM11" s="57"/>
    </row>
    <row r="12" spans="1:156" ht="15" customHeight="1">
      <c r="A12" s="65"/>
      <c r="B12" s="65"/>
      <c r="C12" s="65"/>
      <c r="D12" s="79"/>
      <c r="E12" s="80" t="s">
        <v>249</v>
      </c>
      <c r="F12" s="69"/>
      <c r="G12" s="69"/>
      <c r="H12" s="69"/>
      <c r="I12" s="69"/>
      <c r="J12" s="69"/>
      <c r="K12" s="69"/>
      <c r="L12" s="69"/>
      <c r="M12" s="69"/>
      <c r="N12" s="69"/>
      <c r="O12" s="69"/>
      <c r="P12" s="69"/>
      <c r="Q12" s="69"/>
      <c r="R12" s="69"/>
      <c r="S12" s="69"/>
      <c r="T12" s="69"/>
      <c r="U12" s="69"/>
      <c r="V12" s="69"/>
      <c r="W12" s="69"/>
      <c r="X12" s="69"/>
      <c r="Y12" s="69"/>
      <c r="Z12" s="57"/>
      <c r="AA12" s="69"/>
      <c r="AB12" s="69"/>
      <c r="AC12" s="69"/>
      <c r="AD12" s="69"/>
      <c r="AE12" s="69"/>
      <c r="AF12" s="69"/>
      <c r="AG12" s="69"/>
      <c r="AH12" s="69"/>
      <c r="AI12" s="69"/>
      <c r="AJ12" s="69"/>
      <c r="AK12" s="69"/>
      <c r="AL12" s="69"/>
      <c r="AM12" s="69"/>
      <c r="AN12" s="69"/>
      <c r="AO12" s="69"/>
      <c r="AP12" s="69"/>
      <c r="AQ12" s="81"/>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82"/>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83"/>
      <c r="DJ12" s="65"/>
      <c r="DK12" s="65"/>
      <c r="DL12" s="65"/>
      <c r="DM12" s="57"/>
    </row>
    <row r="13" spans="1:156" ht="3.75" customHeight="1" thickBot="1">
      <c r="A13" s="65"/>
      <c r="B13" s="65"/>
      <c r="C13" s="65"/>
      <c r="D13" s="79"/>
      <c r="E13" s="69"/>
      <c r="F13" s="69"/>
      <c r="G13" s="69"/>
      <c r="H13" s="69"/>
      <c r="I13" s="69"/>
      <c r="J13" s="69"/>
      <c r="K13" s="69"/>
      <c r="L13" s="69"/>
      <c r="M13" s="69"/>
      <c r="N13" s="69"/>
      <c r="O13" s="69"/>
      <c r="P13" s="69"/>
      <c r="Q13" s="69"/>
      <c r="R13" s="69"/>
      <c r="S13" s="69"/>
      <c r="T13" s="69"/>
      <c r="U13" s="69"/>
      <c r="V13" s="69"/>
      <c r="W13" s="69"/>
      <c r="X13" s="69"/>
      <c r="Y13" s="69"/>
      <c r="Z13" s="84"/>
      <c r="AA13" s="69"/>
      <c r="AB13" s="69"/>
      <c r="AC13" s="69"/>
      <c r="AD13" s="69"/>
      <c r="AE13" s="69"/>
      <c r="AF13" s="69"/>
      <c r="AG13" s="69"/>
      <c r="AH13" s="69"/>
      <c r="AI13" s="69"/>
      <c r="AJ13" s="69"/>
      <c r="AK13" s="69"/>
      <c r="AL13" s="69"/>
      <c r="AM13" s="69"/>
      <c r="AN13" s="69"/>
      <c r="AO13" s="69"/>
      <c r="AP13" s="69"/>
      <c r="AQ13" s="81"/>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82"/>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83"/>
      <c r="DJ13" s="65"/>
      <c r="DK13" s="65"/>
      <c r="DL13" s="65"/>
      <c r="DM13" s="57"/>
    </row>
    <row r="14" spans="1:156" ht="9" customHeight="1">
      <c r="A14" s="63"/>
      <c r="B14" s="63"/>
      <c r="C14" s="59"/>
      <c r="D14" s="85"/>
      <c r="E14" s="407" t="s">
        <v>254</v>
      </c>
      <c r="F14" s="408"/>
      <c r="G14" s="408"/>
      <c r="H14" s="408"/>
      <c r="I14" s="408"/>
      <c r="J14" s="408"/>
      <c r="K14" s="408"/>
      <c r="L14" s="408"/>
      <c r="M14" s="408"/>
      <c r="N14" s="408"/>
      <c r="O14" s="408"/>
      <c r="P14" s="408"/>
      <c r="Q14" s="408"/>
      <c r="R14" s="408"/>
      <c r="S14" s="408"/>
      <c r="T14" s="408"/>
      <c r="U14" s="408"/>
      <c r="V14" s="408"/>
      <c r="W14" s="408"/>
      <c r="X14" s="408"/>
      <c r="Y14" s="409"/>
      <c r="Z14" s="431" t="s">
        <v>242</v>
      </c>
      <c r="AA14" s="431"/>
      <c r="AB14" s="431"/>
      <c r="AC14" s="431"/>
      <c r="AD14" s="431"/>
      <c r="AE14" s="431"/>
      <c r="AF14" s="431"/>
      <c r="AG14" s="431"/>
      <c r="AH14" s="431"/>
      <c r="AI14" s="431"/>
      <c r="AJ14" s="431"/>
      <c r="AK14" s="431"/>
      <c r="AL14" s="431"/>
      <c r="AM14" s="431"/>
      <c r="AN14" s="431"/>
      <c r="AO14" s="432"/>
      <c r="AP14" s="429" t="s">
        <v>251</v>
      </c>
      <c r="AQ14" s="430"/>
      <c r="AR14" s="430"/>
      <c r="AS14" s="430"/>
      <c r="AT14" s="430"/>
      <c r="AU14" s="430"/>
      <c r="AV14" s="430"/>
      <c r="AW14" s="430"/>
      <c r="AX14" s="430"/>
      <c r="AY14" s="430"/>
      <c r="AZ14" s="430"/>
      <c r="BA14" s="430"/>
      <c r="BB14" s="430"/>
      <c r="BC14" s="430"/>
      <c r="BD14" s="430"/>
      <c r="BE14" s="430"/>
      <c r="BF14" s="430"/>
      <c r="BG14" s="430"/>
      <c r="BH14" s="430"/>
      <c r="BI14" s="430"/>
      <c r="BJ14" s="430"/>
      <c r="BK14" s="430"/>
      <c r="BL14" s="430"/>
      <c r="BM14" s="430"/>
      <c r="BN14" s="430"/>
      <c r="BO14" s="430"/>
      <c r="BP14" s="430"/>
      <c r="BQ14" s="430"/>
      <c r="BR14" s="430"/>
      <c r="BS14" s="430"/>
      <c r="BT14" s="430"/>
      <c r="BU14" s="430"/>
      <c r="BV14" s="430"/>
      <c r="BW14" s="430"/>
      <c r="BX14" s="430"/>
      <c r="BY14" s="430"/>
      <c r="BZ14" s="430"/>
      <c r="CA14" s="430"/>
      <c r="CB14" s="430"/>
      <c r="CC14" s="430"/>
      <c r="CD14" s="430"/>
      <c r="CE14" s="430"/>
      <c r="CF14" s="430"/>
      <c r="CG14" s="430"/>
      <c r="CH14" s="430"/>
      <c r="CI14" s="430"/>
      <c r="CJ14" s="430"/>
      <c r="CK14" s="430"/>
      <c r="CL14" s="430"/>
      <c r="CM14" s="430"/>
      <c r="CN14" s="430"/>
      <c r="CO14" s="430"/>
      <c r="CP14" s="430"/>
      <c r="CQ14" s="430"/>
      <c r="CR14" s="430"/>
      <c r="CS14" s="430"/>
      <c r="CT14" s="430"/>
      <c r="CU14" s="430"/>
      <c r="CV14" s="430"/>
      <c r="CW14" s="430"/>
      <c r="CX14" s="430"/>
      <c r="CY14" s="430"/>
      <c r="CZ14" s="430"/>
      <c r="DA14" s="430"/>
      <c r="DB14" s="430"/>
      <c r="DC14" s="430"/>
      <c r="DD14" s="430"/>
      <c r="DE14" s="430"/>
      <c r="DF14" s="430"/>
      <c r="DG14" s="430"/>
      <c r="DH14" s="86"/>
      <c r="DI14" s="87"/>
      <c r="DJ14" s="63"/>
      <c r="DK14" s="58"/>
      <c r="DL14" s="58"/>
      <c r="DM14" s="57"/>
    </row>
    <row r="15" spans="1:156" ht="10.5" customHeight="1">
      <c r="A15" s="58"/>
      <c r="B15" s="58"/>
      <c r="C15" s="57"/>
      <c r="D15" s="88"/>
      <c r="E15" s="410"/>
      <c r="F15" s="411"/>
      <c r="G15" s="411"/>
      <c r="H15" s="411"/>
      <c r="I15" s="411"/>
      <c r="J15" s="411"/>
      <c r="K15" s="411"/>
      <c r="L15" s="411"/>
      <c r="M15" s="411"/>
      <c r="N15" s="411"/>
      <c r="O15" s="411"/>
      <c r="P15" s="411"/>
      <c r="Q15" s="411"/>
      <c r="R15" s="411"/>
      <c r="S15" s="411"/>
      <c r="T15" s="411"/>
      <c r="U15" s="411"/>
      <c r="V15" s="411"/>
      <c r="W15" s="411"/>
      <c r="X15" s="411"/>
      <c r="Y15" s="412"/>
      <c r="Z15" s="433"/>
      <c r="AA15" s="433"/>
      <c r="AB15" s="433"/>
      <c r="AC15" s="433"/>
      <c r="AD15" s="433"/>
      <c r="AE15" s="433"/>
      <c r="AF15" s="433"/>
      <c r="AG15" s="433"/>
      <c r="AH15" s="433"/>
      <c r="AI15" s="433"/>
      <c r="AJ15" s="433"/>
      <c r="AK15" s="433"/>
      <c r="AL15" s="433"/>
      <c r="AM15" s="433"/>
      <c r="AN15" s="433"/>
      <c r="AO15" s="434"/>
      <c r="AP15" s="437"/>
      <c r="AQ15" s="438"/>
      <c r="AR15" s="438"/>
      <c r="AS15" s="438"/>
      <c r="AT15" s="438"/>
      <c r="AU15" s="438"/>
      <c r="AV15" s="438"/>
      <c r="AW15" s="438"/>
      <c r="AX15" s="438"/>
      <c r="AY15" s="438"/>
      <c r="AZ15" s="438"/>
      <c r="BA15" s="438"/>
      <c r="BB15" s="438"/>
      <c r="BC15" s="438"/>
      <c r="BD15" s="438"/>
      <c r="BE15" s="438"/>
      <c r="BF15" s="438"/>
      <c r="BG15" s="438"/>
      <c r="BH15" s="438"/>
      <c r="BI15" s="438"/>
      <c r="BJ15" s="438"/>
      <c r="BK15" s="438"/>
      <c r="BL15" s="438"/>
      <c r="BM15" s="438"/>
      <c r="BN15" s="438"/>
      <c r="BO15" s="438"/>
      <c r="BP15" s="438"/>
      <c r="BQ15" s="438"/>
      <c r="BR15" s="438"/>
      <c r="BS15" s="438"/>
      <c r="BT15" s="438"/>
      <c r="BU15" s="438"/>
      <c r="BV15" s="438"/>
      <c r="BW15" s="438"/>
      <c r="BX15" s="438"/>
      <c r="BY15" s="438"/>
      <c r="BZ15" s="438"/>
      <c r="CA15" s="438"/>
      <c r="CB15" s="438"/>
      <c r="CC15" s="438"/>
      <c r="CD15" s="438"/>
      <c r="CE15" s="438"/>
      <c r="CF15" s="438"/>
      <c r="CG15" s="438"/>
      <c r="CH15" s="438"/>
      <c r="CI15" s="438"/>
      <c r="CJ15" s="438"/>
      <c r="CK15" s="438"/>
      <c r="CL15" s="438"/>
      <c r="CM15" s="438"/>
      <c r="CN15" s="438"/>
      <c r="CO15" s="438"/>
      <c r="CP15" s="438"/>
      <c r="CQ15" s="438"/>
      <c r="CR15" s="438"/>
      <c r="CS15" s="438"/>
      <c r="CT15" s="438"/>
      <c r="CU15" s="438"/>
      <c r="CV15" s="438"/>
      <c r="CW15" s="438"/>
      <c r="CX15" s="438"/>
      <c r="CY15" s="438"/>
      <c r="CZ15" s="438"/>
      <c r="DA15" s="438"/>
      <c r="DB15" s="438"/>
      <c r="DC15" s="438"/>
      <c r="DD15" s="438"/>
      <c r="DE15" s="438"/>
      <c r="DF15" s="438"/>
      <c r="DG15" s="438"/>
      <c r="DH15" s="439"/>
      <c r="DI15" s="89"/>
      <c r="DJ15" s="58"/>
      <c r="DK15" s="58"/>
      <c r="DL15" s="58"/>
      <c r="DM15" s="232"/>
    </row>
    <row r="16" spans="1:156" ht="19.5" customHeight="1" thickBot="1">
      <c r="A16" s="58"/>
      <c r="B16" s="58"/>
      <c r="C16" s="57"/>
      <c r="D16" s="88"/>
      <c r="E16" s="410"/>
      <c r="F16" s="411"/>
      <c r="G16" s="411"/>
      <c r="H16" s="411"/>
      <c r="I16" s="411"/>
      <c r="J16" s="411"/>
      <c r="K16" s="411"/>
      <c r="L16" s="411"/>
      <c r="M16" s="411"/>
      <c r="N16" s="411"/>
      <c r="O16" s="411"/>
      <c r="P16" s="411"/>
      <c r="Q16" s="411"/>
      <c r="R16" s="411"/>
      <c r="S16" s="411"/>
      <c r="T16" s="411"/>
      <c r="U16" s="411"/>
      <c r="V16" s="411"/>
      <c r="W16" s="411"/>
      <c r="X16" s="411"/>
      <c r="Y16" s="412"/>
      <c r="Z16" s="435"/>
      <c r="AA16" s="435"/>
      <c r="AB16" s="435"/>
      <c r="AC16" s="435"/>
      <c r="AD16" s="435"/>
      <c r="AE16" s="435"/>
      <c r="AF16" s="435"/>
      <c r="AG16" s="435"/>
      <c r="AH16" s="435"/>
      <c r="AI16" s="435"/>
      <c r="AJ16" s="435"/>
      <c r="AK16" s="435"/>
      <c r="AL16" s="435"/>
      <c r="AM16" s="435"/>
      <c r="AN16" s="435"/>
      <c r="AO16" s="436"/>
      <c r="AP16" s="440"/>
      <c r="AQ16" s="441"/>
      <c r="AR16" s="441"/>
      <c r="AS16" s="441"/>
      <c r="AT16" s="441"/>
      <c r="AU16" s="441"/>
      <c r="AV16" s="441"/>
      <c r="AW16" s="441"/>
      <c r="AX16" s="441"/>
      <c r="AY16" s="441"/>
      <c r="AZ16" s="441"/>
      <c r="BA16" s="441"/>
      <c r="BB16" s="441"/>
      <c r="BC16" s="441"/>
      <c r="BD16" s="441"/>
      <c r="BE16" s="441"/>
      <c r="BF16" s="441"/>
      <c r="BG16" s="441"/>
      <c r="BH16" s="441"/>
      <c r="BI16" s="441"/>
      <c r="BJ16" s="441"/>
      <c r="BK16" s="441"/>
      <c r="BL16" s="441"/>
      <c r="BM16" s="441"/>
      <c r="BN16" s="441"/>
      <c r="BO16" s="441"/>
      <c r="BP16" s="441"/>
      <c r="BQ16" s="441"/>
      <c r="BR16" s="441"/>
      <c r="BS16" s="441"/>
      <c r="BT16" s="441"/>
      <c r="BU16" s="441"/>
      <c r="BV16" s="441"/>
      <c r="BW16" s="441"/>
      <c r="BX16" s="441"/>
      <c r="BY16" s="441"/>
      <c r="BZ16" s="441"/>
      <c r="CA16" s="441"/>
      <c r="CB16" s="441"/>
      <c r="CC16" s="441"/>
      <c r="CD16" s="441"/>
      <c r="CE16" s="441"/>
      <c r="CF16" s="441"/>
      <c r="CG16" s="441"/>
      <c r="CH16" s="441"/>
      <c r="CI16" s="441"/>
      <c r="CJ16" s="441"/>
      <c r="CK16" s="441"/>
      <c r="CL16" s="441"/>
      <c r="CM16" s="441"/>
      <c r="CN16" s="441"/>
      <c r="CO16" s="441"/>
      <c r="CP16" s="441"/>
      <c r="CQ16" s="441"/>
      <c r="CR16" s="441"/>
      <c r="CS16" s="441"/>
      <c r="CT16" s="441"/>
      <c r="CU16" s="441"/>
      <c r="CV16" s="441"/>
      <c r="CW16" s="441"/>
      <c r="CX16" s="441"/>
      <c r="CY16" s="441"/>
      <c r="CZ16" s="441"/>
      <c r="DA16" s="441"/>
      <c r="DB16" s="441"/>
      <c r="DC16" s="441"/>
      <c r="DD16" s="441"/>
      <c r="DE16" s="441"/>
      <c r="DF16" s="441"/>
      <c r="DG16" s="441"/>
      <c r="DH16" s="442"/>
      <c r="DI16" s="89"/>
      <c r="DJ16" s="58"/>
      <c r="DK16" s="58"/>
      <c r="DL16" s="58"/>
      <c r="DM16" s="232"/>
    </row>
    <row r="17" spans="1:140" s="1" customFormat="1" ht="30" customHeight="1" thickBot="1">
      <c r="A17" s="58"/>
      <c r="B17" s="58"/>
      <c r="C17" s="57"/>
      <c r="D17" s="88"/>
      <c r="E17" s="413"/>
      <c r="F17" s="414"/>
      <c r="G17" s="414"/>
      <c r="H17" s="414"/>
      <c r="I17" s="414"/>
      <c r="J17" s="414"/>
      <c r="K17" s="414"/>
      <c r="L17" s="414"/>
      <c r="M17" s="414"/>
      <c r="N17" s="414"/>
      <c r="O17" s="414"/>
      <c r="P17" s="414"/>
      <c r="Q17" s="414"/>
      <c r="R17" s="414"/>
      <c r="S17" s="414"/>
      <c r="T17" s="414"/>
      <c r="U17" s="414"/>
      <c r="V17" s="414"/>
      <c r="W17" s="414"/>
      <c r="X17" s="414"/>
      <c r="Y17" s="415"/>
      <c r="Z17" s="424" t="s">
        <v>241</v>
      </c>
      <c r="AA17" s="424"/>
      <c r="AB17" s="424"/>
      <c r="AC17" s="424"/>
      <c r="AD17" s="424"/>
      <c r="AE17" s="424"/>
      <c r="AF17" s="424"/>
      <c r="AG17" s="424"/>
      <c r="AH17" s="424"/>
      <c r="AI17" s="424"/>
      <c r="AJ17" s="424"/>
      <c r="AK17" s="424"/>
      <c r="AL17" s="424"/>
      <c r="AM17" s="424"/>
      <c r="AN17" s="424"/>
      <c r="AO17" s="425"/>
      <c r="AP17" s="416"/>
      <c r="AQ17" s="417"/>
      <c r="AR17" s="417"/>
      <c r="AS17" s="417"/>
      <c r="AT17" s="417"/>
      <c r="AU17" s="417"/>
      <c r="AV17" s="417"/>
      <c r="AW17" s="417"/>
      <c r="AX17" s="417"/>
      <c r="AY17" s="417"/>
      <c r="AZ17" s="417"/>
      <c r="BA17" s="417"/>
      <c r="BB17" s="417"/>
      <c r="BC17" s="417"/>
      <c r="BD17" s="417"/>
      <c r="BE17" s="417"/>
      <c r="BF17" s="417"/>
      <c r="BG17" s="417"/>
      <c r="BH17" s="417"/>
      <c r="BI17" s="417"/>
      <c r="BJ17" s="417"/>
      <c r="BK17" s="417"/>
      <c r="BL17" s="417"/>
      <c r="BM17" s="417"/>
      <c r="BN17" s="417"/>
      <c r="BO17" s="418"/>
      <c r="BP17" s="426" t="s">
        <v>219</v>
      </c>
      <c r="BQ17" s="427"/>
      <c r="BR17" s="427"/>
      <c r="BS17" s="427"/>
      <c r="BT17" s="427"/>
      <c r="BU17" s="427"/>
      <c r="BV17" s="427"/>
      <c r="BW17" s="427"/>
      <c r="BX17" s="427"/>
      <c r="BY17" s="427"/>
      <c r="BZ17" s="427"/>
      <c r="CA17" s="427"/>
      <c r="CB17" s="428"/>
      <c r="CC17" s="419"/>
      <c r="CD17" s="420"/>
      <c r="CE17" s="420"/>
      <c r="CF17" s="420"/>
      <c r="CG17" s="420"/>
      <c r="CH17" s="420"/>
      <c r="CI17" s="420"/>
      <c r="CJ17" s="421"/>
      <c r="CK17" s="422" t="s">
        <v>194</v>
      </c>
      <c r="CL17" s="423"/>
      <c r="CM17" s="443"/>
      <c r="CN17" s="420"/>
      <c r="CO17" s="420"/>
      <c r="CP17" s="420"/>
      <c r="CQ17" s="420"/>
      <c r="CR17" s="420"/>
      <c r="CS17" s="420"/>
      <c r="CT17" s="420"/>
      <c r="CU17" s="420"/>
      <c r="CV17" s="421"/>
      <c r="CW17" s="422" t="s">
        <v>195</v>
      </c>
      <c r="CX17" s="423"/>
      <c r="CY17" s="443"/>
      <c r="CZ17" s="420"/>
      <c r="DA17" s="420"/>
      <c r="DB17" s="420"/>
      <c r="DC17" s="420"/>
      <c r="DD17" s="420"/>
      <c r="DE17" s="420"/>
      <c r="DF17" s="420"/>
      <c r="DG17" s="420"/>
      <c r="DH17" s="444"/>
      <c r="DI17" s="89"/>
      <c r="DJ17" s="58"/>
      <c r="DK17" s="58"/>
      <c r="DL17" s="58"/>
      <c r="DM17" s="57"/>
    </row>
    <row r="18" spans="1:140" s="1" customFormat="1" ht="3.75" customHeight="1" thickBot="1">
      <c r="A18" s="57"/>
      <c r="B18" s="57"/>
      <c r="C18" s="57"/>
      <c r="D18" s="88"/>
      <c r="E18" s="90"/>
      <c r="F18" s="90"/>
      <c r="G18" s="90"/>
      <c r="H18" s="90"/>
      <c r="I18" s="90"/>
      <c r="J18" s="90"/>
      <c r="K18" s="90"/>
      <c r="L18" s="90"/>
      <c r="M18" s="90"/>
      <c r="N18" s="90"/>
      <c r="O18" s="90"/>
      <c r="P18" s="90"/>
      <c r="Q18" s="90"/>
      <c r="R18" s="90"/>
      <c r="S18" s="90"/>
      <c r="T18" s="90"/>
      <c r="U18" s="90"/>
      <c r="V18" s="90"/>
      <c r="W18" s="90"/>
      <c r="X18" s="90"/>
      <c r="Y18" s="90"/>
      <c r="Z18" s="91">
        <v>5098</v>
      </c>
      <c r="AA18" s="92"/>
      <c r="AB18" s="92"/>
      <c r="AC18" s="92"/>
      <c r="AD18" s="92"/>
      <c r="AE18" s="92"/>
      <c r="AF18" s="92">
        <v>1021</v>
      </c>
      <c r="AG18" s="92"/>
      <c r="AH18" s="93"/>
      <c r="AI18" s="93"/>
      <c r="AJ18" s="93"/>
      <c r="AK18" s="93"/>
      <c r="AL18" s="93"/>
      <c r="AM18" s="93"/>
      <c r="AN18" s="93"/>
      <c r="AO18" s="93"/>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5"/>
      <c r="BQ18" s="95"/>
      <c r="BR18" s="95"/>
      <c r="BS18" s="91"/>
      <c r="BT18" s="91"/>
      <c r="BU18" s="91"/>
      <c r="BV18" s="96"/>
      <c r="BW18" s="96"/>
      <c r="BX18" s="96"/>
      <c r="BY18" s="96"/>
      <c r="BZ18" s="96"/>
      <c r="CA18" s="96"/>
      <c r="CB18" s="97"/>
      <c r="CC18" s="98"/>
      <c r="CD18" s="98"/>
      <c r="CE18" s="98"/>
      <c r="CF18" s="98"/>
      <c r="CG18" s="98"/>
      <c r="CH18" s="98"/>
      <c r="CI18" s="98"/>
      <c r="CJ18" s="98"/>
      <c r="CK18" s="99"/>
      <c r="CL18" s="99"/>
      <c r="CM18" s="98"/>
      <c r="CN18" s="98"/>
      <c r="CO18" s="98"/>
      <c r="CP18" s="98"/>
      <c r="CQ18" s="98"/>
      <c r="CR18" s="98"/>
      <c r="CS18" s="98"/>
      <c r="CT18" s="98"/>
      <c r="CU18" s="98"/>
      <c r="CV18" s="98"/>
      <c r="CW18" s="99"/>
      <c r="CX18" s="99"/>
      <c r="CY18" s="98"/>
      <c r="CZ18" s="98"/>
      <c r="DA18" s="98"/>
      <c r="DB18" s="98"/>
      <c r="DC18" s="98"/>
      <c r="DD18" s="98"/>
      <c r="DE18" s="98"/>
      <c r="DF18" s="98"/>
      <c r="DG18" s="98"/>
      <c r="DH18" s="98"/>
      <c r="DI18" s="89"/>
      <c r="DJ18" s="57"/>
      <c r="DK18" s="57"/>
      <c r="DL18" s="57"/>
      <c r="DM18" s="57"/>
      <c r="DN18" s="1">
        <v>11</v>
      </c>
    </row>
    <row r="19" spans="1:140" s="1" customFormat="1" ht="26.25" customHeight="1" thickBot="1">
      <c r="A19" s="58"/>
      <c r="B19" s="58"/>
      <c r="C19" s="57"/>
      <c r="D19" s="88"/>
      <c r="E19" s="95" t="s">
        <v>13</v>
      </c>
      <c r="F19" s="95"/>
      <c r="G19" s="95"/>
      <c r="H19" s="95"/>
      <c r="I19" s="95"/>
      <c r="J19" s="95"/>
      <c r="K19" s="95"/>
      <c r="L19" s="95"/>
      <c r="M19" s="95"/>
      <c r="N19" s="95"/>
      <c r="O19" s="95"/>
      <c r="P19" s="95"/>
      <c r="Q19" s="95"/>
      <c r="R19" s="95"/>
      <c r="S19" s="95"/>
      <c r="T19" s="91" t="s">
        <v>8</v>
      </c>
      <c r="U19" s="57"/>
      <c r="V19" s="91"/>
      <c r="W19" s="91"/>
      <c r="X19" s="91"/>
      <c r="Y19" s="91"/>
      <c r="Z19" s="446"/>
      <c r="AA19" s="447"/>
      <c r="AB19" s="447"/>
      <c r="AC19" s="447"/>
      <c r="AD19" s="447"/>
      <c r="AE19" s="447"/>
      <c r="AF19" s="447"/>
      <c r="AG19" s="447"/>
      <c r="AH19" s="447"/>
      <c r="AI19" s="447"/>
      <c r="AJ19" s="447"/>
      <c r="AK19" s="448"/>
      <c r="AL19" s="91" t="s">
        <v>9</v>
      </c>
      <c r="AM19" s="57"/>
      <c r="AN19" s="100"/>
      <c r="AO19" s="100"/>
      <c r="AP19" s="91"/>
      <c r="AQ19" s="57"/>
      <c r="AR19" s="446"/>
      <c r="AS19" s="447"/>
      <c r="AT19" s="447"/>
      <c r="AU19" s="447"/>
      <c r="AV19" s="447"/>
      <c r="AW19" s="447"/>
      <c r="AX19" s="447"/>
      <c r="AY19" s="447"/>
      <c r="AZ19" s="447"/>
      <c r="BA19" s="447"/>
      <c r="BB19" s="447"/>
      <c r="BC19" s="447"/>
      <c r="BD19" s="447"/>
      <c r="BE19" s="447"/>
      <c r="BF19" s="447"/>
      <c r="BG19" s="447"/>
      <c r="BH19" s="448"/>
      <c r="BI19" s="101"/>
      <c r="BJ19" s="100"/>
      <c r="BK19" s="102" t="s">
        <v>12</v>
      </c>
      <c r="BL19" s="100"/>
      <c r="BM19" s="100"/>
      <c r="BN19" s="100"/>
      <c r="BO19" s="57"/>
      <c r="BP19" s="57"/>
      <c r="BQ19" s="57"/>
      <c r="BR19" s="57"/>
      <c r="BS19" s="57"/>
      <c r="BT19" s="57"/>
      <c r="BU19" s="57"/>
      <c r="BV19" s="57"/>
      <c r="BW19" s="57"/>
      <c r="BX19" s="91"/>
      <c r="BY19" s="91"/>
      <c r="BZ19" s="91"/>
      <c r="CA19" s="91"/>
      <c r="CB19" s="91"/>
      <c r="CC19" s="452"/>
      <c r="CD19" s="453"/>
      <c r="CE19" s="453"/>
      <c r="CF19" s="453"/>
      <c r="CG19" s="453"/>
      <c r="CH19" s="453"/>
      <c r="CI19" s="453"/>
      <c r="CJ19" s="453"/>
      <c r="CK19" s="453"/>
      <c r="CL19" s="453"/>
      <c r="CM19" s="453"/>
      <c r="CN19" s="453"/>
      <c r="CO19" s="453"/>
      <c r="CP19" s="453"/>
      <c r="CQ19" s="453"/>
      <c r="CR19" s="453"/>
      <c r="CS19" s="453"/>
      <c r="CT19" s="453"/>
      <c r="CU19" s="453"/>
      <c r="CV19" s="453"/>
      <c r="CW19" s="453"/>
      <c r="CX19" s="453"/>
      <c r="CY19" s="453"/>
      <c r="CZ19" s="453"/>
      <c r="DA19" s="453"/>
      <c r="DB19" s="453"/>
      <c r="DC19" s="453"/>
      <c r="DD19" s="453"/>
      <c r="DE19" s="453"/>
      <c r="DF19" s="453"/>
      <c r="DG19" s="453"/>
      <c r="DH19" s="454"/>
      <c r="DI19" s="89"/>
      <c r="DJ19" s="57"/>
      <c r="DK19" s="57"/>
      <c r="DL19" s="57"/>
      <c r="DM19" s="57"/>
    </row>
    <row r="20" spans="1:140" s="1" customFormat="1" ht="3.75" customHeight="1" thickBot="1">
      <c r="A20" s="57"/>
      <c r="B20" s="57"/>
      <c r="C20" s="57"/>
      <c r="D20" s="88"/>
      <c r="E20" s="95"/>
      <c r="F20" s="95"/>
      <c r="G20" s="95"/>
      <c r="H20" s="95"/>
      <c r="I20" s="95"/>
      <c r="J20" s="95"/>
      <c r="K20" s="95"/>
      <c r="L20" s="95"/>
      <c r="M20" s="95"/>
      <c r="N20" s="95"/>
      <c r="O20" s="95"/>
      <c r="P20" s="95"/>
      <c r="Q20" s="95"/>
      <c r="R20" s="95"/>
      <c r="S20" s="95"/>
      <c r="T20" s="95"/>
      <c r="U20" s="95"/>
      <c r="V20" s="95"/>
      <c r="W20" s="91"/>
      <c r="X20" s="91"/>
      <c r="Y20" s="91"/>
      <c r="Z20" s="91">
        <v>4005</v>
      </c>
      <c r="AA20" s="91"/>
      <c r="AB20" s="91"/>
      <c r="AC20" s="91"/>
      <c r="AD20" s="91"/>
      <c r="AE20" s="98"/>
      <c r="AF20" s="98"/>
      <c r="AG20" s="98"/>
      <c r="AH20" s="98"/>
      <c r="AI20" s="98"/>
      <c r="AJ20" s="98"/>
      <c r="AK20" s="98"/>
      <c r="AL20" s="98"/>
      <c r="AM20" s="98"/>
      <c r="AN20" s="98"/>
      <c r="AO20" s="98"/>
      <c r="AP20" s="98"/>
      <c r="AQ20" s="98"/>
      <c r="AR20" s="98"/>
      <c r="AS20" s="98"/>
      <c r="AT20" s="98"/>
      <c r="AU20" s="91"/>
      <c r="AV20" s="91"/>
      <c r="AW20" s="91"/>
      <c r="AX20" s="91"/>
      <c r="AY20" s="91"/>
      <c r="AZ20" s="91"/>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89"/>
      <c r="DJ20" s="57"/>
      <c r="DK20" s="57"/>
      <c r="DL20" s="57"/>
      <c r="DM20" s="57"/>
    </row>
    <row r="21" spans="1:140" s="1" customFormat="1" ht="26.25" customHeight="1" thickBot="1">
      <c r="A21" s="58"/>
      <c r="B21" s="58"/>
      <c r="C21" s="57"/>
      <c r="D21" s="88"/>
      <c r="E21" s="91" t="s">
        <v>15</v>
      </c>
      <c r="F21" s="91"/>
      <c r="G21" s="91"/>
      <c r="H21" s="91"/>
      <c r="I21" s="91"/>
      <c r="J21" s="91"/>
      <c r="K21" s="103"/>
      <c r="L21" s="91"/>
      <c r="M21" s="91"/>
      <c r="N21" s="91"/>
      <c r="O21" s="91"/>
      <c r="P21" s="91"/>
      <c r="Q21" s="91"/>
      <c r="R21" s="91"/>
      <c r="S21" s="91"/>
      <c r="T21" s="91"/>
      <c r="U21" s="91"/>
      <c r="V21" s="91"/>
      <c r="W21" s="91"/>
      <c r="X21" s="91"/>
      <c r="Y21" s="91"/>
      <c r="Z21" s="449"/>
      <c r="AA21" s="450"/>
      <c r="AB21" s="451"/>
      <c r="AC21" s="104" t="s">
        <v>191</v>
      </c>
      <c r="AE21" s="57"/>
      <c r="AF21" s="57"/>
      <c r="AG21" s="57"/>
      <c r="AH21" s="57"/>
      <c r="AI21" s="57"/>
      <c r="AJ21" s="57"/>
      <c r="AK21" s="57"/>
      <c r="AL21" s="57"/>
      <c r="AM21" s="57"/>
      <c r="AN21" s="57"/>
      <c r="AO21" s="105"/>
      <c r="AP21" s="449"/>
      <c r="AQ21" s="450"/>
      <c r="AR21" s="451"/>
      <c r="AS21" s="104" t="s">
        <v>192</v>
      </c>
      <c r="AU21" s="57"/>
      <c r="AV21" s="57"/>
      <c r="AW21" s="57"/>
      <c r="AX21" s="57"/>
      <c r="AY21" s="57"/>
      <c r="AZ21" s="57"/>
      <c r="BA21" s="57"/>
      <c r="BB21" s="57"/>
      <c r="BC21" s="57"/>
      <c r="BD21" s="57"/>
      <c r="BE21" s="57"/>
      <c r="BF21" s="57"/>
      <c r="BG21" s="57"/>
      <c r="BH21" s="57"/>
      <c r="BI21" s="57"/>
      <c r="BJ21" s="57"/>
      <c r="BK21" s="57"/>
      <c r="BL21" s="57"/>
      <c r="BM21" s="57"/>
      <c r="BN21" s="57"/>
      <c r="BO21" s="57"/>
      <c r="BP21" s="57"/>
      <c r="BQ21" s="458" t="s">
        <v>193</v>
      </c>
      <c r="BR21" s="458"/>
      <c r="BS21" s="458"/>
      <c r="BT21" s="458"/>
      <c r="BU21" s="458"/>
      <c r="BV21" s="458"/>
      <c r="BW21" s="458"/>
      <c r="BX21" s="458"/>
      <c r="BY21" s="458"/>
      <c r="BZ21" s="458"/>
      <c r="CA21" s="458"/>
      <c r="CB21" s="57"/>
      <c r="CC21" s="449"/>
      <c r="CD21" s="450"/>
      <c r="CE21" s="450"/>
      <c r="CF21" s="450"/>
      <c r="CG21" s="450"/>
      <c r="CH21" s="450"/>
      <c r="CI21" s="450"/>
      <c r="CJ21" s="450"/>
      <c r="CK21" s="450"/>
      <c r="CL21" s="450"/>
      <c r="CM21" s="451"/>
      <c r="CN21" s="91" t="s">
        <v>0</v>
      </c>
      <c r="CO21" s="91"/>
      <c r="CP21" s="91"/>
      <c r="CQ21" s="91"/>
      <c r="CR21" s="449"/>
      <c r="CS21" s="450"/>
      <c r="CT21" s="450"/>
      <c r="CU21" s="450"/>
      <c r="CV21" s="451"/>
      <c r="CW21" s="91" t="s">
        <v>7</v>
      </c>
      <c r="CX21" s="91"/>
      <c r="CY21" s="91"/>
      <c r="CZ21" s="91"/>
      <c r="DA21" s="449"/>
      <c r="DB21" s="450"/>
      <c r="DC21" s="450"/>
      <c r="DD21" s="450"/>
      <c r="DE21" s="451"/>
      <c r="DF21" s="91" t="s">
        <v>1</v>
      </c>
      <c r="DG21" s="91"/>
      <c r="DH21" s="91"/>
      <c r="DI21" s="106"/>
      <c r="DJ21" s="58"/>
      <c r="DK21" s="58"/>
      <c r="DL21" s="58"/>
      <c r="DM21" s="153"/>
    </row>
    <row r="22" spans="1:140" s="1" customFormat="1" ht="3.75" customHeight="1" thickBot="1">
      <c r="A22" s="57"/>
      <c r="B22" s="57"/>
      <c r="C22" s="57"/>
      <c r="D22" s="88"/>
      <c r="E22" s="95"/>
      <c r="F22" s="95"/>
      <c r="G22" s="95"/>
      <c r="H22" s="95"/>
      <c r="I22" s="95"/>
      <c r="J22" s="95"/>
      <c r="K22" s="95"/>
      <c r="L22" s="95"/>
      <c r="M22" s="95"/>
      <c r="N22" s="95"/>
      <c r="O22" s="95"/>
      <c r="P22" s="95"/>
      <c r="Q22" s="95"/>
      <c r="R22" s="95"/>
      <c r="S22" s="95"/>
      <c r="T22" s="95"/>
      <c r="U22" s="95"/>
      <c r="V22" s="95"/>
      <c r="W22" s="91"/>
      <c r="X22" s="91"/>
      <c r="Y22" s="91"/>
      <c r="Z22" s="91"/>
      <c r="AA22" s="91"/>
      <c r="AB22" s="91"/>
      <c r="AC22" s="91"/>
      <c r="AD22" s="91"/>
      <c r="AE22" s="91"/>
      <c r="AF22" s="99"/>
      <c r="AG22" s="99"/>
      <c r="AH22" s="99"/>
      <c r="AI22" s="99"/>
      <c r="AJ22" s="99"/>
      <c r="AK22" s="91"/>
      <c r="AL22" s="91"/>
      <c r="AM22" s="91"/>
      <c r="AN22" s="91"/>
      <c r="AO22" s="99"/>
      <c r="AP22" s="107"/>
      <c r="AQ22" s="107"/>
      <c r="AR22" s="99"/>
      <c r="AS22" s="99"/>
      <c r="AT22" s="91"/>
      <c r="AU22" s="91"/>
      <c r="AV22" s="91"/>
      <c r="AW22" s="91"/>
      <c r="AX22" s="99"/>
      <c r="AY22" s="99"/>
      <c r="AZ22" s="99"/>
      <c r="BA22" s="99"/>
      <c r="BB22" s="99"/>
      <c r="BC22" s="91"/>
      <c r="BD22" s="91"/>
      <c r="BE22" s="91"/>
      <c r="BF22" s="91"/>
      <c r="BG22" s="91"/>
      <c r="BH22" s="91"/>
      <c r="BI22" s="91"/>
      <c r="BJ22" s="91"/>
      <c r="BK22" s="99"/>
      <c r="BL22" s="99"/>
      <c r="BM22" s="99"/>
      <c r="BN22" s="99"/>
      <c r="BO22" s="99"/>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89"/>
      <c r="DJ22" s="57"/>
      <c r="DK22" s="57"/>
      <c r="DL22" s="57"/>
      <c r="DM22" s="57"/>
    </row>
    <row r="23" spans="1:140" s="1" customFormat="1" ht="26.25" customHeight="1" thickBot="1">
      <c r="A23" s="58"/>
      <c r="B23" s="58"/>
      <c r="C23" s="57"/>
      <c r="D23" s="88"/>
      <c r="E23" s="95" t="s">
        <v>1461</v>
      </c>
      <c r="F23" s="57"/>
      <c r="G23" s="57"/>
      <c r="H23" s="57"/>
      <c r="I23" s="57"/>
      <c r="J23" s="57"/>
      <c r="K23" s="57"/>
      <c r="L23" s="57"/>
      <c r="M23" s="57"/>
      <c r="N23" s="57"/>
      <c r="O23" s="57"/>
      <c r="P23" s="57"/>
      <c r="Q23" s="57"/>
      <c r="R23" s="57"/>
      <c r="S23" s="57"/>
      <c r="T23" s="95" t="s">
        <v>1462</v>
      </c>
      <c r="U23" s="57"/>
      <c r="V23" s="57"/>
      <c r="W23" s="57"/>
      <c r="X23" s="57"/>
      <c r="Y23" s="91"/>
      <c r="Z23" s="466"/>
      <c r="AA23" s="467"/>
      <c r="AB23" s="467"/>
      <c r="AC23" s="467"/>
      <c r="AD23" s="467"/>
      <c r="AE23" s="467"/>
      <c r="AF23" s="467"/>
      <c r="AG23" s="467"/>
      <c r="AH23" s="467"/>
      <c r="AI23" s="467"/>
      <c r="AJ23" s="468"/>
      <c r="AK23" s="109">
        <v>2</v>
      </c>
      <c r="AL23" s="91" t="s">
        <v>10</v>
      </c>
      <c r="AM23" s="108"/>
      <c r="AN23" s="108"/>
      <c r="AO23" s="108"/>
      <c r="AP23" s="108"/>
      <c r="AQ23" s="108"/>
      <c r="AR23" s="462" t="str">
        <f>IF(Z23="","",(VLOOKUP(Z23,医療機関番号名称2023!A:B,2,0)))</f>
        <v/>
      </c>
      <c r="AS23" s="463"/>
      <c r="AT23" s="463"/>
      <c r="AU23" s="463"/>
      <c r="AV23" s="463"/>
      <c r="AW23" s="463"/>
      <c r="AX23" s="463"/>
      <c r="AY23" s="463"/>
      <c r="AZ23" s="463"/>
      <c r="BA23" s="463"/>
      <c r="BB23" s="463"/>
      <c r="BC23" s="463"/>
      <c r="BD23" s="463"/>
      <c r="BE23" s="463"/>
      <c r="BF23" s="463"/>
      <c r="BG23" s="463"/>
      <c r="BH23" s="463"/>
      <c r="BI23" s="463"/>
      <c r="BJ23" s="463"/>
      <c r="BK23" s="463"/>
      <c r="BL23" s="463"/>
      <c r="BM23" s="463"/>
      <c r="BN23" s="463"/>
      <c r="BO23" s="463"/>
      <c r="BP23" s="463"/>
      <c r="BQ23" s="463"/>
      <c r="BR23" s="463"/>
      <c r="BS23" s="463"/>
      <c r="BT23" s="463"/>
      <c r="BU23" s="463"/>
      <c r="BV23" s="463"/>
      <c r="BW23" s="463"/>
      <c r="BX23" s="463"/>
      <c r="BY23" s="463"/>
      <c r="BZ23" s="463"/>
      <c r="CA23" s="463"/>
      <c r="CB23" s="463"/>
      <c r="CC23" s="463"/>
      <c r="CD23" s="463"/>
      <c r="CE23" s="463"/>
      <c r="CF23" s="463"/>
      <c r="CG23" s="463"/>
      <c r="CH23" s="463"/>
      <c r="CI23" s="463"/>
      <c r="CJ23" s="463"/>
      <c r="CK23" s="463"/>
      <c r="CL23" s="463"/>
      <c r="CM23" s="463"/>
      <c r="CN23" s="463"/>
      <c r="CO23" s="463"/>
      <c r="CP23" s="463"/>
      <c r="CQ23" s="463"/>
      <c r="CR23" s="463"/>
      <c r="CS23" s="463"/>
      <c r="CT23" s="463"/>
      <c r="CU23" s="463"/>
      <c r="CV23" s="463"/>
      <c r="CW23" s="463"/>
      <c r="CX23" s="463"/>
      <c r="CY23" s="463"/>
      <c r="CZ23" s="463"/>
      <c r="DA23" s="463"/>
      <c r="DB23" s="463"/>
      <c r="DC23" s="463"/>
      <c r="DD23" s="463"/>
      <c r="DE23" s="463"/>
      <c r="DF23" s="463"/>
      <c r="DG23" s="463"/>
      <c r="DH23" s="464"/>
      <c r="DI23" s="89"/>
      <c r="DJ23" s="57"/>
      <c r="DK23" s="58"/>
      <c r="DL23" s="58"/>
      <c r="DM23" s="460" t="s">
        <v>750</v>
      </c>
      <c r="DN23" s="460"/>
      <c r="DO23" s="460"/>
      <c r="DP23" s="460"/>
      <c r="DQ23" s="460"/>
    </row>
    <row r="24" spans="1:140" s="1" customFormat="1" ht="13.5" customHeight="1">
      <c r="A24" s="58"/>
      <c r="B24" s="58"/>
      <c r="C24" s="57"/>
      <c r="D24" s="88"/>
      <c r="E24" s="91"/>
      <c r="F24" s="91"/>
      <c r="G24" s="91"/>
      <c r="H24" s="91"/>
      <c r="I24" s="91"/>
      <c r="J24" s="91"/>
      <c r="K24" s="91"/>
      <c r="L24" s="91"/>
      <c r="M24" s="91"/>
      <c r="N24" s="91"/>
      <c r="O24" s="91"/>
      <c r="P24" s="91"/>
      <c r="Q24" s="91"/>
      <c r="R24" s="91"/>
      <c r="V24" s="91"/>
      <c r="W24" s="91"/>
      <c r="X24" s="91"/>
      <c r="Z24" s="155" t="s">
        <v>1761</v>
      </c>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94"/>
      <c r="CR24" s="94"/>
      <c r="CS24" s="94"/>
      <c r="CT24" s="94"/>
      <c r="CU24" s="94"/>
      <c r="CV24" s="94"/>
      <c r="CW24" s="94"/>
      <c r="CX24" s="94"/>
      <c r="CY24" s="94"/>
      <c r="CZ24" s="94"/>
      <c r="DA24" s="94"/>
      <c r="DB24" s="94"/>
      <c r="DC24" s="94"/>
      <c r="DD24" s="94"/>
      <c r="DE24" s="94"/>
      <c r="DF24" s="94"/>
      <c r="DG24" s="94"/>
      <c r="DH24" s="94"/>
      <c r="DI24" s="89"/>
      <c r="DJ24" s="57"/>
      <c r="DK24" s="58"/>
      <c r="DL24" s="58"/>
      <c r="DM24" s="58"/>
    </row>
    <row r="25" spans="1:140" s="1" customFormat="1" ht="3.75" customHeight="1" thickBot="1">
      <c r="A25" s="57"/>
      <c r="B25" s="57"/>
      <c r="C25" s="57"/>
      <c r="D25" s="88"/>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110"/>
      <c r="AG25" s="99"/>
      <c r="AH25" s="99"/>
      <c r="AI25" s="99"/>
      <c r="AJ25" s="99"/>
      <c r="AK25" s="99"/>
      <c r="AL25" s="99"/>
      <c r="AM25" s="99"/>
      <c r="AN25" s="99"/>
      <c r="AO25" s="99"/>
      <c r="AP25" s="99"/>
      <c r="AQ25" s="99"/>
      <c r="AR25" s="91"/>
      <c r="AS25" s="91"/>
      <c r="AT25" s="91"/>
      <c r="AU25" s="91"/>
      <c r="AV25" s="91"/>
      <c r="AW25" s="91"/>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89"/>
      <c r="DJ25" s="57"/>
      <c r="DK25" s="57"/>
      <c r="DL25" s="57"/>
      <c r="DM25" s="57"/>
    </row>
    <row r="26" spans="1:140" s="1" customFormat="1" ht="26.25" customHeight="1" thickBot="1">
      <c r="A26" s="58"/>
      <c r="B26" s="58"/>
      <c r="C26" s="57"/>
      <c r="D26" s="88"/>
      <c r="E26" s="91" t="s">
        <v>16</v>
      </c>
      <c r="F26" s="91"/>
      <c r="G26" s="91"/>
      <c r="H26" s="91"/>
      <c r="I26" s="91"/>
      <c r="J26" s="91"/>
      <c r="K26" s="91"/>
      <c r="L26" s="91"/>
      <c r="M26" s="91"/>
      <c r="N26" s="91"/>
      <c r="O26" s="91"/>
      <c r="P26" s="91"/>
      <c r="Q26" s="91"/>
      <c r="R26" s="91"/>
      <c r="S26" s="91"/>
      <c r="T26" s="91"/>
      <c r="U26" s="91"/>
      <c r="V26" s="91"/>
      <c r="W26" s="91"/>
      <c r="X26" s="91"/>
      <c r="Y26" s="91"/>
      <c r="Z26" s="449"/>
      <c r="AA26" s="450"/>
      <c r="AB26" s="450"/>
      <c r="AC26" s="450"/>
      <c r="AD26" s="450"/>
      <c r="AE26" s="450"/>
      <c r="AF26" s="450"/>
      <c r="AG26" s="450"/>
      <c r="AH26" s="450"/>
      <c r="AI26" s="450"/>
      <c r="AJ26" s="451"/>
      <c r="AK26" s="91" t="s">
        <v>0</v>
      </c>
      <c r="AL26" s="91"/>
      <c r="AM26" s="91"/>
      <c r="AN26" s="91"/>
      <c r="AO26" s="449"/>
      <c r="AP26" s="450"/>
      <c r="AQ26" s="450"/>
      <c r="AR26" s="450"/>
      <c r="AS26" s="451"/>
      <c r="AT26" s="91" t="s">
        <v>7</v>
      </c>
      <c r="AU26" s="91"/>
      <c r="AV26" s="91"/>
      <c r="AW26" s="91"/>
      <c r="AX26" s="449"/>
      <c r="AY26" s="450"/>
      <c r="AZ26" s="450"/>
      <c r="BA26" s="450"/>
      <c r="BB26" s="451"/>
      <c r="BC26" s="91" t="s">
        <v>1</v>
      </c>
      <c r="BD26" s="91"/>
      <c r="BE26" s="91"/>
      <c r="BF26" s="445" t="str">
        <f>IF(Z23=220,"コースを記入して下さい","")</f>
        <v/>
      </c>
      <c r="BG26" s="445"/>
      <c r="BH26" s="445"/>
      <c r="BI26" s="445"/>
      <c r="BJ26" s="445"/>
      <c r="BK26" s="445"/>
      <c r="BL26" s="445"/>
      <c r="BM26" s="445"/>
      <c r="BN26" s="445"/>
      <c r="BO26" s="445"/>
      <c r="BP26" s="445"/>
      <c r="BQ26" s="465" t="str">
        <f>IF(Z23=220,"□","")</f>
        <v/>
      </c>
      <c r="BR26" s="465"/>
      <c r="BS26" s="465"/>
      <c r="BT26" s="91"/>
      <c r="BU26" s="457" t="str">
        <f>IF(Z23=220,"０：日帰り(5,000円)、２：脳ドック(5,000円)、３：日帰り・脳ドック(15,000円)","")</f>
        <v/>
      </c>
      <c r="BV26" s="457"/>
      <c r="BW26" s="457"/>
      <c r="BX26" s="457"/>
      <c r="BY26" s="457"/>
      <c r="BZ26" s="457"/>
      <c r="CA26" s="457"/>
      <c r="CB26" s="457"/>
      <c r="CC26" s="457"/>
      <c r="CD26" s="457"/>
      <c r="CE26" s="457"/>
      <c r="CF26" s="457"/>
      <c r="CG26" s="457"/>
      <c r="CH26" s="457"/>
      <c r="CI26" s="457"/>
      <c r="CJ26" s="457"/>
      <c r="CK26" s="457"/>
      <c r="CL26" s="457"/>
      <c r="CM26" s="457"/>
      <c r="CN26" s="457"/>
      <c r="CO26" s="457"/>
      <c r="CP26" s="457"/>
      <c r="CQ26" s="457"/>
      <c r="CR26" s="457"/>
      <c r="CS26" s="457"/>
      <c r="CT26" s="457"/>
      <c r="CU26" s="457"/>
      <c r="CV26" s="457"/>
      <c r="CW26" s="457"/>
      <c r="CX26" s="457"/>
      <c r="CY26" s="457"/>
      <c r="CZ26" s="457"/>
      <c r="DA26" s="457"/>
      <c r="DB26" s="457"/>
      <c r="DC26" s="457"/>
      <c r="DD26" s="457"/>
      <c r="DE26" s="457"/>
      <c r="DF26" s="457"/>
      <c r="DG26" s="457"/>
      <c r="DH26" s="457"/>
      <c r="DI26" s="89"/>
      <c r="DJ26" s="57"/>
      <c r="DK26" s="57"/>
      <c r="DL26" s="57"/>
      <c r="DM26" s="57"/>
      <c r="DN26" s="3"/>
      <c r="DO26" s="3"/>
      <c r="DP26" s="3"/>
      <c r="DQ26" s="3"/>
      <c r="DR26" s="3"/>
      <c r="DS26" s="3"/>
      <c r="DT26" s="3"/>
      <c r="DU26" s="3"/>
      <c r="DV26" s="3"/>
      <c r="DW26" s="3"/>
      <c r="DX26" s="3"/>
      <c r="DY26" s="3"/>
      <c r="DZ26" s="3"/>
      <c r="EA26" s="3"/>
      <c r="EB26" s="3"/>
      <c r="EC26" s="3"/>
      <c r="ED26" s="3"/>
      <c r="EE26" s="3"/>
      <c r="EF26" s="3"/>
      <c r="EG26" s="3"/>
      <c r="EH26" s="3"/>
      <c r="EI26" s="3"/>
      <c r="EJ26" s="3"/>
    </row>
    <row r="27" spans="1:140" s="1" customFormat="1" ht="3.75" customHeight="1">
      <c r="A27" s="58"/>
      <c r="B27" s="58"/>
      <c r="C27" s="57"/>
      <c r="D27" s="88"/>
      <c r="E27" s="91"/>
      <c r="F27" s="91"/>
      <c r="G27" s="91"/>
      <c r="H27" s="91"/>
      <c r="I27" s="91"/>
      <c r="J27" s="91"/>
      <c r="K27" s="91"/>
      <c r="L27" s="91"/>
      <c r="M27" s="91"/>
      <c r="N27" s="91"/>
      <c r="O27" s="91"/>
      <c r="P27" s="91"/>
      <c r="Q27" s="91"/>
      <c r="R27" s="91"/>
      <c r="S27" s="91"/>
      <c r="T27" s="91"/>
      <c r="U27" s="91"/>
      <c r="V27" s="91"/>
      <c r="W27" s="91"/>
      <c r="X27" s="91"/>
      <c r="Y27" s="91"/>
      <c r="Z27" s="99"/>
      <c r="AA27" s="99"/>
      <c r="AB27" s="99"/>
      <c r="AC27" s="99"/>
      <c r="AD27" s="99"/>
      <c r="AE27" s="99"/>
      <c r="AF27" s="99"/>
      <c r="AG27" s="99"/>
      <c r="AH27" s="99"/>
      <c r="AI27" s="99"/>
      <c r="AJ27" s="99"/>
      <c r="AK27" s="91"/>
      <c r="AL27" s="91"/>
      <c r="AM27" s="91"/>
      <c r="AN27" s="91"/>
      <c r="AO27" s="99"/>
      <c r="AP27" s="99"/>
      <c r="AQ27" s="99"/>
      <c r="AR27" s="99"/>
      <c r="AS27" s="99"/>
      <c r="AT27" s="91"/>
      <c r="AU27" s="91"/>
      <c r="AV27" s="91"/>
      <c r="AW27" s="91"/>
      <c r="AX27" s="99"/>
      <c r="AY27" s="99"/>
      <c r="AZ27" s="99"/>
      <c r="BA27" s="99"/>
      <c r="BB27" s="99"/>
      <c r="BC27" s="91"/>
      <c r="BD27" s="91"/>
      <c r="BE27" s="91"/>
      <c r="BF27" s="111"/>
      <c r="BG27" s="108"/>
      <c r="BH27" s="108"/>
      <c r="BI27" s="108"/>
      <c r="BJ27" s="91"/>
      <c r="BK27" s="108"/>
      <c r="BL27" s="91"/>
      <c r="BM27" s="91"/>
      <c r="BN27" s="91"/>
      <c r="BO27" s="91"/>
      <c r="BP27" s="91"/>
      <c r="BQ27" s="99"/>
      <c r="BR27" s="99"/>
      <c r="BS27" s="99"/>
      <c r="BT27" s="91"/>
      <c r="BU27" s="104"/>
      <c r="BV27" s="91"/>
      <c r="BW27" s="91"/>
      <c r="BX27" s="91"/>
      <c r="BY27" s="91"/>
      <c r="BZ27" s="91"/>
      <c r="CA27" s="91"/>
      <c r="CB27" s="91"/>
      <c r="CC27" s="91"/>
      <c r="CD27" s="91"/>
      <c r="CE27" s="91"/>
      <c r="CF27" s="91"/>
      <c r="CG27" s="91"/>
      <c r="CH27" s="91"/>
      <c r="CI27" s="91"/>
      <c r="CJ27" s="91"/>
      <c r="CK27" s="91"/>
      <c r="CL27" s="93"/>
      <c r="CM27" s="108"/>
      <c r="CN27" s="91"/>
      <c r="CO27" s="91"/>
      <c r="CP27" s="91"/>
      <c r="CQ27" s="91"/>
      <c r="CR27" s="91"/>
      <c r="CS27" s="91"/>
      <c r="CT27" s="91"/>
      <c r="CU27" s="91"/>
      <c r="CV27" s="91"/>
      <c r="CW27" s="91"/>
      <c r="CX27" s="91"/>
      <c r="CY27" s="91"/>
      <c r="CZ27" s="91"/>
      <c r="DA27" s="91"/>
      <c r="DB27" s="91"/>
      <c r="DC27" s="108"/>
      <c r="DD27" s="108"/>
      <c r="DE27" s="108"/>
      <c r="DF27" s="108"/>
      <c r="DG27" s="108"/>
      <c r="DH27" s="108"/>
      <c r="DI27" s="89"/>
      <c r="DJ27" s="57"/>
      <c r="DK27" s="57"/>
      <c r="DL27" s="57"/>
      <c r="DM27" s="57"/>
      <c r="DN27" s="3"/>
      <c r="DO27" s="3"/>
      <c r="DP27" s="3"/>
      <c r="DQ27" s="3"/>
      <c r="DR27" s="3"/>
      <c r="DS27" s="3"/>
      <c r="DT27" s="3"/>
      <c r="DU27" s="3"/>
      <c r="DV27" s="3"/>
      <c r="DW27" s="3"/>
      <c r="DX27" s="3"/>
      <c r="DY27" s="3"/>
      <c r="DZ27" s="3"/>
      <c r="EA27" s="3"/>
      <c r="EB27" s="3"/>
      <c r="EC27" s="3"/>
      <c r="ED27" s="3"/>
      <c r="EE27" s="3"/>
      <c r="EF27" s="3"/>
      <c r="EG27" s="3"/>
      <c r="EH27" s="3"/>
      <c r="EI27" s="3"/>
      <c r="EJ27" s="3"/>
    </row>
    <row r="28" spans="1:140" s="1" customFormat="1" ht="3.75" customHeight="1">
      <c r="D28" s="162"/>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c r="CM28" s="157"/>
      <c r="CN28" s="157"/>
      <c r="CO28" s="157"/>
      <c r="CP28" s="157"/>
      <c r="CQ28" s="157"/>
      <c r="CR28" s="157"/>
      <c r="CS28" s="157"/>
      <c r="CT28" s="157"/>
      <c r="CU28" s="157"/>
      <c r="CV28" s="157"/>
      <c r="CW28" s="157"/>
      <c r="CX28" s="157"/>
      <c r="CY28" s="157"/>
      <c r="CZ28" s="157"/>
      <c r="DA28" s="157"/>
      <c r="DB28" s="157"/>
      <c r="DC28" s="157"/>
      <c r="DD28" s="157"/>
      <c r="DE28" s="157"/>
      <c r="DF28" s="157"/>
      <c r="DG28" s="157"/>
      <c r="DH28" s="157"/>
      <c r="DI28" s="158"/>
      <c r="DM28" s="57"/>
      <c r="DN28" s="2"/>
      <c r="DO28" s="2"/>
      <c r="DP28" s="2"/>
      <c r="DQ28" s="2"/>
      <c r="DR28" s="2"/>
      <c r="DS28" s="2"/>
      <c r="DT28" s="2"/>
      <c r="DU28" s="2"/>
      <c r="DV28" s="2"/>
      <c r="DW28" s="2"/>
      <c r="DX28" s="2"/>
      <c r="DY28" s="2"/>
      <c r="DZ28" s="2"/>
      <c r="EA28" s="2"/>
      <c r="EB28" s="2"/>
      <c r="EC28" s="2"/>
      <c r="ED28" s="2"/>
      <c r="EE28" s="2"/>
      <c r="EF28" s="2"/>
      <c r="EG28" s="2"/>
      <c r="EH28" s="2"/>
      <c r="EI28" s="2"/>
      <c r="EJ28" s="2"/>
    </row>
    <row r="29" spans="1:140" s="1" customFormat="1">
      <c r="D29" s="163" t="s">
        <v>253</v>
      </c>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56"/>
      <c r="BK29" s="156"/>
      <c r="BL29" s="156"/>
      <c r="BM29" s="156"/>
      <c r="BN29" s="156"/>
      <c r="BO29" s="156"/>
      <c r="BP29" s="156"/>
      <c r="BQ29" s="156"/>
      <c r="BR29" s="156"/>
      <c r="BS29" s="156"/>
      <c r="BT29" s="156"/>
      <c r="BU29" s="156"/>
      <c r="BV29" s="156"/>
      <c r="BW29" s="156"/>
      <c r="BX29" s="156"/>
      <c r="BY29" s="156"/>
      <c r="BZ29" s="156"/>
      <c r="CA29" s="156"/>
      <c r="CB29" s="156"/>
      <c r="CC29" s="156"/>
      <c r="CD29" s="156"/>
      <c r="CE29" s="156"/>
      <c r="CF29" s="156"/>
      <c r="CG29" s="156"/>
      <c r="CH29" s="156"/>
      <c r="CI29" s="156"/>
      <c r="CJ29" s="156"/>
      <c r="CK29" s="156"/>
      <c r="CL29" s="156"/>
      <c r="CM29" s="156"/>
      <c r="CN29" s="156"/>
      <c r="CO29" s="156"/>
      <c r="CP29" s="156"/>
      <c r="CQ29" s="156"/>
      <c r="CR29" s="156"/>
      <c r="CS29" s="156"/>
      <c r="CT29" s="156"/>
      <c r="CU29" s="156"/>
      <c r="CV29" s="156"/>
      <c r="CW29" s="156"/>
      <c r="CX29" s="156"/>
      <c r="CY29" s="156"/>
      <c r="CZ29" s="156"/>
      <c r="DA29" s="156"/>
      <c r="DB29" s="156"/>
      <c r="DC29" s="156"/>
      <c r="DD29" s="156"/>
      <c r="DE29" s="156"/>
      <c r="DF29" s="156"/>
      <c r="DG29" s="156"/>
      <c r="DH29" s="156"/>
      <c r="DI29" s="159"/>
      <c r="DM29" s="57"/>
      <c r="DN29" s="2"/>
      <c r="DO29" s="2"/>
      <c r="DP29" s="2"/>
      <c r="DQ29" s="2"/>
      <c r="DR29" s="2"/>
      <c r="DS29" s="2"/>
      <c r="DT29" s="2"/>
      <c r="DU29" s="2"/>
      <c r="DV29" s="2"/>
      <c r="DW29" s="2"/>
      <c r="DX29" s="2"/>
      <c r="DY29" s="2"/>
      <c r="DZ29" s="2"/>
      <c r="EA29" s="2"/>
      <c r="EB29" s="2"/>
      <c r="EC29" s="2"/>
      <c r="ED29" s="2"/>
      <c r="EE29" s="2"/>
      <c r="EF29" s="2"/>
      <c r="EG29" s="2"/>
      <c r="EH29" s="2"/>
      <c r="EI29" s="2"/>
      <c r="EJ29" s="2"/>
    </row>
    <row r="30" spans="1:140" s="1" customFormat="1" ht="3.75" customHeight="1">
      <c r="D30" s="163"/>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6"/>
      <c r="BW30" s="156"/>
      <c r="BX30" s="156"/>
      <c r="BY30" s="156"/>
      <c r="BZ30" s="156"/>
      <c r="CA30" s="156"/>
      <c r="CB30" s="156"/>
      <c r="CC30" s="156"/>
      <c r="CD30" s="156"/>
      <c r="CE30" s="156"/>
      <c r="CF30" s="156"/>
      <c r="CG30" s="156"/>
      <c r="CH30" s="156"/>
      <c r="CI30" s="156"/>
      <c r="CJ30" s="156"/>
      <c r="CK30" s="156"/>
      <c r="CL30" s="156"/>
      <c r="CM30" s="156"/>
      <c r="CN30" s="156"/>
      <c r="CO30" s="156"/>
      <c r="CP30" s="156"/>
      <c r="CQ30" s="156"/>
      <c r="CR30" s="156"/>
      <c r="CS30" s="156"/>
      <c r="CT30" s="156"/>
      <c r="CU30" s="156"/>
      <c r="CV30" s="156"/>
      <c r="CW30" s="156"/>
      <c r="CX30" s="156"/>
      <c r="CY30" s="156"/>
      <c r="CZ30" s="156"/>
      <c r="DA30" s="156"/>
      <c r="DB30" s="156"/>
      <c r="DC30" s="156"/>
      <c r="DD30" s="156"/>
      <c r="DE30" s="156"/>
      <c r="DF30" s="156"/>
      <c r="DG30" s="156"/>
      <c r="DH30" s="156"/>
      <c r="DI30" s="159"/>
      <c r="DM30" s="57"/>
      <c r="DN30" s="2"/>
      <c r="DO30" s="2"/>
      <c r="DP30" s="2"/>
      <c r="DQ30" s="2"/>
      <c r="DR30" s="2"/>
      <c r="DS30" s="2"/>
      <c r="DT30" s="2"/>
      <c r="DU30" s="2"/>
      <c r="DV30" s="2"/>
      <c r="DW30" s="2"/>
      <c r="DX30" s="2"/>
      <c r="DY30" s="2"/>
      <c r="DZ30" s="2"/>
      <c r="EA30" s="2"/>
      <c r="EB30" s="2"/>
      <c r="EC30" s="2"/>
      <c r="ED30" s="2"/>
      <c r="EE30" s="2"/>
      <c r="EF30" s="2"/>
      <c r="EG30" s="2"/>
      <c r="EH30" s="2"/>
      <c r="EI30" s="2"/>
      <c r="EJ30" s="2"/>
    </row>
    <row r="31" spans="1:140" s="1" customFormat="1" ht="11.25" customHeight="1">
      <c r="D31" s="469" t="s">
        <v>1546</v>
      </c>
      <c r="E31" s="470"/>
      <c r="F31" s="470"/>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0"/>
      <c r="AN31" s="470"/>
      <c r="AO31" s="470"/>
      <c r="AP31" s="470"/>
      <c r="AQ31" s="470"/>
      <c r="AR31" s="470"/>
      <c r="AS31" s="470"/>
      <c r="AT31" s="470"/>
      <c r="AU31" s="470"/>
      <c r="AV31" s="470"/>
      <c r="AW31" s="470"/>
      <c r="AX31" s="470"/>
      <c r="AY31" s="470"/>
      <c r="AZ31" s="470"/>
      <c r="BA31" s="470"/>
      <c r="BB31" s="470"/>
      <c r="BC31" s="470"/>
      <c r="BD31" s="470"/>
      <c r="BE31" s="470"/>
      <c r="BF31" s="470"/>
      <c r="BG31" s="470"/>
      <c r="BH31" s="470"/>
      <c r="BI31" s="470"/>
      <c r="BJ31" s="470"/>
      <c r="BK31" s="470"/>
      <c r="BL31" s="470"/>
      <c r="BM31" s="470"/>
      <c r="BN31" s="470"/>
      <c r="BO31" s="470"/>
      <c r="BP31" s="470"/>
      <c r="BQ31" s="470"/>
      <c r="BR31" s="470"/>
      <c r="BS31" s="470"/>
      <c r="BT31" s="470"/>
      <c r="BU31" s="470"/>
      <c r="BV31" s="470"/>
      <c r="BW31" s="470"/>
      <c r="BX31" s="470"/>
      <c r="BY31" s="470"/>
      <c r="BZ31" s="470"/>
      <c r="CA31" s="470"/>
      <c r="CB31" s="470"/>
      <c r="CC31" s="470"/>
      <c r="CD31" s="470"/>
      <c r="CE31" s="470"/>
      <c r="CF31" s="470"/>
      <c r="CG31" s="470"/>
      <c r="CH31" s="470"/>
      <c r="CI31" s="470"/>
      <c r="CJ31" s="470"/>
      <c r="CK31" s="470"/>
      <c r="CL31" s="470"/>
      <c r="CM31" s="470"/>
      <c r="CN31" s="470"/>
      <c r="CO31" s="470"/>
      <c r="CP31" s="470"/>
      <c r="CQ31" s="470"/>
      <c r="CR31" s="470"/>
      <c r="CS31" s="470"/>
      <c r="CT31" s="470"/>
      <c r="CU31" s="470"/>
      <c r="CV31" s="470"/>
      <c r="CW31" s="470"/>
      <c r="CX31" s="470"/>
      <c r="CY31" s="470"/>
      <c r="CZ31" s="470"/>
      <c r="DA31" s="470"/>
      <c r="DB31" s="470"/>
      <c r="DC31" s="470"/>
      <c r="DD31" s="470"/>
      <c r="DE31" s="470"/>
      <c r="DF31" s="470"/>
      <c r="DG31" s="470"/>
      <c r="DH31" s="470"/>
      <c r="DI31" s="471"/>
      <c r="DM31" s="57"/>
      <c r="DN31" s="2"/>
      <c r="DO31" s="2"/>
      <c r="DP31" s="2"/>
      <c r="DQ31" s="2"/>
      <c r="DR31" s="2"/>
      <c r="DS31" s="2"/>
      <c r="DT31" s="2"/>
      <c r="DU31" s="2"/>
      <c r="DV31" s="2"/>
      <c r="DW31" s="2"/>
      <c r="DX31" s="2"/>
      <c r="DY31" s="2"/>
      <c r="DZ31" s="2"/>
      <c r="EA31" s="2"/>
      <c r="EB31" s="2"/>
      <c r="EC31" s="2"/>
      <c r="ED31" s="2"/>
      <c r="EE31" s="2"/>
      <c r="EF31" s="2"/>
      <c r="EG31" s="2"/>
      <c r="EH31" s="2"/>
      <c r="EI31" s="2"/>
      <c r="EJ31" s="2"/>
    </row>
    <row r="32" spans="1:140" ht="11.25" customHeight="1">
      <c r="D32" s="469"/>
      <c r="E32" s="470"/>
      <c r="F32" s="470"/>
      <c r="G32" s="470"/>
      <c r="H32" s="470"/>
      <c r="I32" s="470"/>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70"/>
      <c r="AG32" s="470"/>
      <c r="AH32" s="470"/>
      <c r="AI32" s="470"/>
      <c r="AJ32" s="470"/>
      <c r="AK32" s="470"/>
      <c r="AL32" s="470"/>
      <c r="AM32" s="470"/>
      <c r="AN32" s="470"/>
      <c r="AO32" s="470"/>
      <c r="AP32" s="470"/>
      <c r="AQ32" s="470"/>
      <c r="AR32" s="470"/>
      <c r="AS32" s="470"/>
      <c r="AT32" s="470"/>
      <c r="AU32" s="470"/>
      <c r="AV32" s="470"/>
      <c r="AW32" s="470"/>
      <c r="AX32" s="470"/>
      <c r="AY32" s="470"/>
      <c r="AZ32" s="470"/>
      <c r="BA32" s="470"/>
      <c r="BB32" s="470"/>
      <c r="BC32" s="470"/>
      <c r="BD32" s="470"/>
      <c r="BE32" s="470"/>
      <c r="BF32" s="470"/>
      <c r="BG32" s="470"/>
      <c r="BH32" s="470"/>
      <c r="BI32" s="470"/>
      <c r="BJ32" s="470"/>
      <c r="BK32" s="470"/>
      <c r="BL32" s="470"/>
      <c r="BM32" s="470"/>
      <c r="BN32" s="470"/>
      <c r="BO32" s="470"/>
      <c r="BP32" s="470"/>
      <c r="BQ32" s="470"/>
      <c r="BR32" s="470"/>
      <c r="BS32" s="470"/>
      <c r="BT32" s="470"/>
      <c r="BU32" s="470"/>
      <c r="BV32" s="470"/>
      <c r="BW32" s="470"/>
      <c r="BX32" s="470"/>
      <c r="BY32" s="470"/>
      <c r="BZ32" s="470"/>
      <c r="CA32" s="470"/>
      <c r="CB32" s="470"/>
      <c r="CC32" s="470"/>
      <c r="CD32" s="470"/>
      <c r="CE32" s="470"/>
      <c r="CF32" s="470"/>
      <c r="CG32" s="470"/>
      <c r="CH32" s="470"/>
      <c r="CI32" s="470"/>
      <c r="CJ32" s="470"/>
      <c r="CK32" s="470"/>
      <c r="CL32" s="470"/>
      <c r="CM32" s="470"/>
      <c r="CN32" s="470"/>
      <c r="CO32" s="470"/>
      <c r="CP32" s="470"/>
      <c r="CQ32" s="470"/>
      <c r="CR32" s="470"/>
      <c r="CS32" s="470"/>
      <c r="CT32" s="470"/>
      <c r="CU32" s="470"/>
      <c r="CV32" s="470"/>
      <c r="CW32" s="470"/>
      <c r="CX32" s="470"/>
      <c r="CY32" s="470"/>
      <c r="CZ32" s="470"/>
      <c r="DA32" s="470"/>
      <c r="DB32" s="470"/>
      <c r="DC32" s="470"/>
      <c r="DD32" s="470"/>
      <c r="DE32" s="470"/>
      <c r="DF32" s="470"/>
      <c r="DG32" s="470"/>
      <c r="DH32" s="470"/>
      <c r="DI32" s="471"/>
      <c r="DM32" s="57"/>
    </row>
    <row r="33" spans="1:119" ht="11.25" customHeight="1">
      <c r="D33" s="469"/>
      <c r="E33" s="470"/>
      <c r="F33" s="470"/>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470"/>
      <c r="AL33" s="470"/>
      <c r="AM33" s="470"/>
      <c r="AN33" s="470"/>
      <c r="AO33" s="470"/>
      <c r="AP33" s="470"/>
      <c r="AQ33" s="470"/>
      <c r="AR33" s="470"/>
      <c r="AS33" s="470"/>
      <c r="AT33" s="470"/>
      <c r="AU33" s="470"/>
      <c r="AV33" s="470"/>
      <c r="AW33" s="470"/>
      <c r="AX33" s="470"/>
      <c r="AY33" s="470"/>
      <c r="AZ33" s="470"/>
      <c r="BA33" s="470"/>
      <c r="BB33" s="470"/>
      <c r="BC33" s="470"/>
      <c r="BD33" s="470"/>
      <c r="BE33" s="470"/>
      <c r="BF33" s="470"/>
      <c r="BG33" s="470"/>
      <c r="BH33" s="470"/>
      <c r="BI33" s="470"/>
      <c r="BJ33" s="470"/>
      <c r="BK33" s="470"/>
      <c r="BL33" s="470"/>
      <c r="BM33" s="470"/>
      <c r="BN33" s="470"/>
      <c r="BO33" s="470"/>
      <c r="BP33" s="470"/>
      <c r="BQ33" s="470"/>
      <c r="BR33" s="470"/>
      <c r="BS33" s="470"/>
      <c r="BT33" s="470"/>
      <c r="BU33" s="470"/>
      <c r="BV33" s="470"/>
      <c r="BW33" s="470"/>
      <c r="BX33" s="470"/>
      <c r="BY33" s="470"/>
      <c r="BZ33" s="470"/>
      <c r="CA33" s="470"/>
      <c r="CB33" s="470"/>
      <c r="CC33" s="470"/>
      <c r="CD33" s="470"/>
      <c r="CE33" s="470"/>
      <c r="CF33" s="470"/>
      <c r="CG33" s="470"/>
      <c r="CH33" s="470"/>
      <c r="CI33" s="470"/>
      <c r="CJ33" s="470"/>
      <c r="CK33" s="470"/>
      <c r="CL33" s="470"/>
      <c r="CM33" s="470"/>
      <c r="CN33" s="470"/>
      <c r="CO33" s="470"/>
      <c r="CP33" s="470"/>
      <c r="CQ33" s="470"/>
      <c r="CR33" s="470"/>
      <c r="CS33" s="470"/>
      <c r="CT33" s="470"/>
      <c r="CU33" s="470"/>
      <c r="CV33" s="470"/>
      <c r="CW33" s="470"/>
      <c r="CX33" s="470"/>
      <c r="CY33" s="470"/>
      <c r="CZ33" s="470"/>
      <c r="DA33" s="470"/>
      <c r="DB33" s="470"/>
      <c r="DC33" s="470"/>
      <c r="DD33" s="470"/>
      <c r="DE33" s="470"/>
      <c r="DF33" s="470"/>
      <c r="DG33" s="470"/>
      <c r="DH33" s="470"/>
      <c r="DI33" s="471"/>
      <c r="DM33" s="57"/>
    </row>
    <row r="34" spans="1:119" ht="3.75" customHeight="1">
      <c r="D34" s="164"/>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159"/>
      <c r="DM34" s="57"/>
    </row>
    <row r="35" spans="1:119">
      <c r="D35" s="164"/>
      <c r="F35" s="455" t="s">
        <v>938</v>
      </c>
      <c r="G35" s="456"/>
      <c r="H35" s="82" t="s">
        <v>252</v>
      </c>
      <c r="I35" s="112"/>
      <c r="J35" s="112"/>
      <c r="K35" s="112"/>
      <c r="L35" s="112"/>
      <c r="M35" s="112"/>
      <c r="N35" s="112"/>
      <c r="O35" s="112"/>
      <c r="P35" s="112"/>
      <c r="Q35" s="112"/>
      <c r="R35" s="112"/>
      <c r="S35" s="455"/>
      <c r="T35" s="456"/>
      <c r="U35" s="154" t="s">
        <v>245</v>
      </c>
      <c r="V35" s="112"/>
      <c r="W35" s="112"/>
      <c r="X35" s="112"/>
      <c r="Y35" s="112"/>
      <c r="Z35" s="112"/>
      <c r="AA35" s="112"/>
      <c r="AB35" s="112"/>
      <c r="AC35" s="113"/>
      <c r="AD35" s="57"/>
      <c r="AE35" s="57"/>
      <c r="AF35" s="45"/>
      <c r="AG35" s="455"/>
      <c r="AH35" s="456"/>
      <c r="AI35" s="154" t="s">
        <v>246</v>
      </c>
      <c r="AJ35" s="112"/>
      <c r="AK35" s="112"/>
      <c r="AL35" s="112"/>
      <c r="AM35" s="112"/>
      <c r="AN35" s="112"/>
      <c r="AO35" s="112"/>
      <c r="AP35" s="112"/>
      <c r="AQ35" s="112"/>
      <c r="AR35" s="112"/>
      <c r="AS35" s="112"/>
      <c r="AT35" s="112"/>
      <c r="AU35" s="455"/>
      <c r="AV35" s="456"/>
      <c r="AW35" s="154" t="s">
        <v>247</v>
      </c>
      <c r="AX35" s="112"/>
      <c r="AY35" s="112"/>
      <c r="AZ35" s="112"/>
      <c r="BA35" s="112"/>
      <c r="BB35" s="112"/>
      <c r="BC35" s="112"/>
      <c r="BD35" s="112"/>
      <c r="BE35" s="113"/>
      <c r="BF35" s="57"/>
      <c r="BG35" s="45"/>
      <c r="BH35" s="45"/>
      <c r="BI35" s="455"/>
      <c r="BJ35" s="456"/>
      <c r="BK35" s="154" t="s">
        <v>248</v>
      </c>
      <c r="BL35" s="112"/>
      <c r="BM35" s="112"/>
      <c r="BN35" s="112"/>
      <c r="BO35" s="112"/>
      <c r="BP35" s="112"/>
      <c r="BQ35" s="112"/>
      <c r="BR35" s="112"/>
      <c r="BS35" s="112"/>
      <c r="BT35" s="112"/>
      <c r="BU35" s="112"/>
      <c r="BV35" s="112"/>
      <c r="BW35" s="455"/>
      <c r="BX35" s="456"/>
      <c r="BY35" s="154" t="s">
        <v>244</v>
      </c>
      <c r="BZ35" s="112"/>
      <c r="CA35" s="112"/>
      <c r="CB35" s="112"/>
      <c r="CC35" s="112"/>
      <c r="CD35" s="112"/>
      <c r="CE35" s="112"/>
      <c r="CF35" s="112"/>
      <c r="CG35" s="112"/>
      <c r="CH35" s="113"/>
      <c r="CI35" s="455"/>
      <c r="CJ35" s="456"/>
      <c r="CK35" s="91" t="s">
        <v>243</v>
      </c>
      <c r="CM35" s="91"/>
      <c r="CN35" s="91"/>
      <c r="CO35" s="99"/>
      <c r="CP35" s="99"/>
      <c r="CQ35" s="99"/>
      <c r="CR35" s="99"/>
      <c r="CS35" s="99"/>
      <c r="CT35" s="91"/>
      <c r="CU35" s="45"/>
      <c r="CV35" s="45"/>
      <c r="CW35" s="45"/>
      <c r="CX35" s="45"/>
      <c r="CY35" s="45"/>
      <c r="CZ35" s="45"/>
      <c r="DA35" s="45"/>
      <c r="DB35" s="45"/>
      <c r="DC35" s="45"/>
      <c r="DD35" s="45"/>
      <c r="DE35" s="45"/>
      <c r="DF35" s="45"/>
      <c r="DG35" s="45"/>
      <c r="DH35" s="45"/>
      <c r="DI35" s="165"/>
      <c r="DJ35" s="45"/>
      <c r="DN35" s="1"/>
      <c r="DO35" s="57"/>
    </row>
    <row r="36" spans="1:119" ht="3.75" customHeight="1">
      <c r="D36" s="166"/>
      <c r="E36" s="160"/>
      <c r="F36" s="160"/>
      <c r="G36" s="160"/>
      <c r="H36" s="160"/>
      <c r="I36" s="160"/>
      <c r="J36" s="160"/>
      <c r="K36" s="160"/>
      <c r="L36" s="160"/>
      <c r="M36" s="160"/>
      <c r="N36" s="167"/>
      <c r="O36" s="167"/>
      <c r="P36" s="167"/>
      <c r="Q36" s="167"/>
      <c r="R36" s="167"/>
      <c r="S36" s="167"/>
      <c r="T36" s="167"/>
      <c r="U36" s="168"/>
      <c r="V36" s="168"/>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69"/>
      <c r="BQ36" s="169"/>
      <c r="BR36" s="169"/>
      <c r="BS36" s="169"/>
      <c r="BT36" s="169"/>
      <c r="BU36" s="169"/>
      <c r="BV36" s="169"/>
      <c r="BW36" s="170"/>
      <c r="BX36" s="170"/>
      <c r="BY36" s="170"/>
      <c r="BZ36" s="170"/>
      <c r="CA36" s="170"/>
      <c r="CB36" s="170"/>
      <c r="CC36" s="170"/>
      <c r="CD36" s="169"/>
      <c r="CE36" s="169"/>
      <c r="CF36" s="169"/>
      <c r="CG36" s="169"/>
      <c r="CH36" s="169"/>
      <c r="CI36" s="169"/>
      <c r="CJ36" s="169"/>
      <c r="CK36" s="169"/>
      <c r="CL36" s="169"/>
      <c r="CM36" s="169"/>
      <c r="CN36" s="169"/>
      <c r="CO36" s="169"/>
      <c r="CP36" s="169"/>
      <c r="CQ36" s="169"/>
      <c r="CR36" s="169"/>
      <c r="CS36" s="169"/>
      <c r="CT36" s="169"/>
      <c r="CU36" s="169"/>
      <c r="CV36" s="169"/>
      <c r="CW36" s="169"/>
      <c r="CX36" s="169"/>
      <c r="CY36" s="169"/>
      <c r="CZ36" s="169"/>
      <c r="DA36" s="169"/>
      <c r="DB36" s="169"/>
      <c r="DC36" s="169"/>
      <c r="DD36" s="169"/>
      <c r="DE36" s="169"/>
      <c r="DF36" s="169"/>
      <c r="DG36" s="169"/>
      <c r="DH36" s="169"/>
      <c r="DI36" s="161"/>
      <c r="DM36" s="57"/>
    </row>
    <row r="37" spans="1:119" s="1" customFormat="1" ht="3.75" customHeight="1">
      <c r="A37" s="58"/>
      <c r="B37" s="58"/>
      <c r="C37" s="57"/>
      <c r="D37" s="57"/>
      <c r="E37" s="102"/>
      <c r="F37" s="91"/>
      <c r="G37" s="91"/>
      <c r="H37" s="91"/>
      <c r="I37" s="91"/>
      <c r="J37" s="91"/>
      <c r="K37" s="91"/>
      <c r="L37" s="91"/>
      <c r="M37" s="91"/>
      <c r="N37" s="91"/>
      <c r="O37" s="91"/>
      <c r="P37" s="91"/>
      <c r="Q37" s="91"/>
      <c r="R37" s="91"/>
      <c r="S37" s="91"/>
      <c r="T37" s="91"/>
      <c r="U37" s="91"/>
      <c r="V37" s="91"/>
      <c r="W37" s="91"/>
      <c r="X37" s="91"/>
      <c r="Y37" s="93"/>
      <c r="Z37" s="99"/>
      <c r="AA37" s="99"/>
      <c r="AB37" s="99"/>
      <c r="AC37" s="91"/>
      <c r="AD37" s="91"/>
      <c r="AE37" s="91"/>
      <c r="AF37" s="91"/>
      <c r="AG37" s="91"/>
      <c r="AH37" s="91"/>
      <c r="AI37" s="91"/>
      <c r="AJ37" s="91"/>
      <c r="AK37" s="91"/>
      <c r="AL37" s="91"/>
      <c r="AM37" s="91"/>
      <c r="AN37" s="91"/>
      <c r="AO37" s="91"/>
      <c r="AP37" s="91"/>
      <c r="AQ37" s="91"/>
      <c r="AR37" s="91"/>
      <c r="AS37" s="91"/>
      <c r="AT37" s="91"/>
      <c r="AU37" s="93"/>
      <c r="AV37" s="99"/>
      <c r="AW37" s="99"/>
      <c r="AX37" s="99"/>
      <c r="AY37" s="91"/>
      <c r="AZ37" s="91"/>
      <c r="BA37" s="91"/>
      <c r="BB37" s="91"/>
      <c r="BC37" s="91"/>
      <c r="BD37" s="91"/>
      <c r="BE37" s="91"/>
      <c r="BF37" s="91"/>
      <c r="BG37" s="91"/>
      <c r="BH37" s="91"/>
      <c r="BI37" s="91"/>
      <c r="BJ37" s="91"/>
      <c r="BK37" s="91"/>
      <c r="BL37" s="91"/>
      <c r="BM37" s="91"/>
      <c r="BN37" s="91"/>
      <c r="BO37" s="91"/>
      <c r="BP37" s="91"/>
      <c r="BQ37" s="11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57"/>
      <c r="DJ37" s="57"/>
      <c r="DK37" s="57"/>
      <c r="DL37" s="57"/>
      <c r="DM37" s="57"/>
    </row>
    <row r="38" spans="1:119" s="1" customFormat="1" ht="3.75" customHeight="1">
      <c r="A38" s="57"/>
      <c r="B38" s="57"/>
      <c r="C38" s="57"/>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8"/>
      <c r="DJ38" s="57"/>
      <c r="DK38" s="57"/>
      <c r="DL38" s="57"/>
      <c r="DM38" s="57"/>
    </row>
    <row r="39" spans="1:119" s="1" customFormat="1" ht="13.5" customHeight="1">
      <c r="A39" s="57"/>
      <c r="B39" s="57"/>
      <c r="C39" s="57"/>
      <c r="D39" s="88"/>
      <c r="E39" s="461" t="s">
        <v>1460</v>
      </c>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1"/>
      <c r="AM39" s="461"/>
      <c r="AN39" s="461"/>
      <c r="AO39" s="461"/>
      <c r="AP39" s="461"/>
      <c r="AQ39" s="461"/>
      <c r="AR39" s="461"/>
      <c r="AS39" s="461"/>
      <c r="AT39" s="461"/>
      <c r="AU39" s="461"/>
      <c r="AV39" s="461"/>
      <c r="AW39" s="461"/>
      <c r="AX39" s="461"/>
      <c r="AY39" s="461"/>
      <c r="AZ39" s="461"/>
      <c r="BA39" s="461"/>
      <c r="BB39" s="461"/>
      <c r="BC39" s="461"/>
      <c r="BD39" s="461"/>
      <c r="BE39" s="461"/>
      <c r="BF39" s="461"/>
      <c r="BG39" s="461"/>
      <c r="BH39" s="461"/>
      <c r="BI39" s="461"/>
      <c r="BJ39" s="461"/>
      <c r="BK39" s="461"/>
      <c r="BL39" s="461"/>
      <c r="BM39" s="461"/>
      <c r="BN39" s="461"/>
      <c r="BO39" s="461"/>
      <c r="BP39" s="461"/>
      <c r="BQ39" s="461"/>
      <c r="BR39" s="461"/>
      <c r="BS39" s="461"/>
      <c r="BT39" s="461"/>
      <c r="BU39" s="461"/>
      <c r="BV39" s="461"/>
      <c r="BW39" s="461"/>
      <c r="BX39" s="461"/>
      <c r="BY39" s="461"/>
      <c r="BZ39" s="461"/>
      <c r="CA39" s="461"/>
      <c r="CB39" s="461"/>
      <c r="CC39" s="461"/>
      <c r="CD39" s="461"/>
      <c r="CE39" s="461"/>
      <c r="CF39" s="461"/>
      <c r="CG39" s="461"/>
      <c r="CH39" s="461"/>
      <c r="CI39" s="461"/>
      <c r="CJ39" s="461"/>
      <c r="CK39" s="461"/>
      <c r="CL39" s="461"/>
      <c r="CM39" s="461"/>
      <c r="CN39" s="461"/>
      <c r="CO39" s="461"/>
      <c r="CP39" s="461"/>
      <c r="CQ39" s="461"/>
      <c r="CR39" s="461"/>
      <c r="CS39" s="461"/>
      <c r="CT39" s="461"/>
      <c r="CU39" s="461"/>
      <c r="CV39" s="461"/>
      <c r="CW39" s="461"/>
      <c r="CX39" s="461"/>
      <c r="CY39" s="461"/>
      <c r="CZ39" s="461"/>
      <c r="DA39" s="461"/>
      <c r="DB39" s="461"/>
      <c r="DC39" s="461"/>
      <c r="DD39" s="461"/>
      <c r="DE39" s="461"/>
      <c r="DF39" s="461"/>
      <c r="DG39" s="461"/>
      <c r="DH39" s="461"/>
      <c r="DI39" s="89"/>
      <c r="DJ39" s="57"/>
      <c r="DK39" s="57"/>
      <c r="DL39" s="57"/>
      <c r="DM39" s="57"/>
    </row>
    <row r="40" spans="1:119" s="1" customFormat="1" ht="13.5" customHeight="1">
      <c r="A40" s="57"/>
      <c r="B40" s="57"/>
      <c r="C40" s="57"/>
      <c r="D40" s="88"/>
      <c r="E40" s="461"/>
      <c r="F40" s="461"/>
      <c r="G40" s="461"/>
      <c r="H40" s="461"/>
      <c r="I40" s="461"/>
      <c r="J40" s="461"/>
      <c r="K40" s="461"/>
      <c r="L40" s="461"/>
      <c r="M40" s="461"/>
      <c r="N40" s="461"/>
      <c r="O40" s="461"/>
      <c r="P40" s="461"/>
      <c r="Q40" s="461"/>
      <c r="R40" s="461"/>
      <c r="S40" s="461"/>
      <c r="T40" s="461"/>
      <c r="U40" s="461"/>
      <c r="V40" s="461"/>
      <c r="W40" s="461"/>
      <c r="X40" s="461"/>
      <c r="Y40" s="461"/>
      <c r="Z40" s="461"/>
      <c r="AA40" s="461"/>
      <c r="AB40" s="461"/>
      <c r="AC40" s="461"/>
      <c r="AD40" s="461"/>
      <c r="AE40" s="461"/>
      <c r="AF40" s="461"/>
      <c r="AG40" s="461"/>
      <c r="AH40" s="461"/>
      <c r="AI40" s="461"/>
      <c r="AJ40" s="461"/>
      <c r="AK40" s="461"/>
      <c r="AL40" s="461"/>
      <c r="AM40" s="461"/>
      <c r="AN40" s="461"/>
      <c r="AO40" s="461"/>
      <c r="AP40" s="461"/>
      <c r="AQ40" s="461"/>
      <c r="AR40" s="461"/>
      <c r="AS40" s="461"/>
      <c r="AT40" s="461"/>
      <c r="AU40" s="461"/>
      <c r="AV40" s="461"/>
      <c r="AW40" s="461"/>
      <c r="AX40" s="461"/>
      <c r="AY40" s="461"/>
      <c r="AZ40" s="461"/>
      <c r="BA40" s="461"/>
      <c r="BB40" s="461"/>
      <c r="BC40" s="461"/>
      <c r="BD40" s="461"/>
      <c r="BE40" s="461"/>
      <c r="BF40" s="461"/>
      <c r="BG40" s="461"/>
      <c r="BH40" s="461"/>
      <c r="BI40" s="461"/>
      <c r="BJ40" s="461"/>
      <c r="BK40" s="461"/>
      <c r="BL40" s="461"/>
      <c r="BM40" s="461"/>
      <c r="BN40" s="461"/>
      <c r="BO40" s="461"/>
      <c r="BP40" s="461"/>
      <c r="BQ40" s="461"/>
      <c r="BR40" s="461"/>
      <c r="BS40" s="461"/>
      <c r="BT40" s="461"/>
      <c r="BU40" s="461"/>
      <c r="BV40" s="461"/>
      <c r="BW40" s="461"/>
      <c r="BX40" s="461"/>
      <c r="BY40" s="461"/>
      <c r="BZ40" s="461"/>
      <c r="CA40" s="461"/>
      <c r="CB40" s="461"/>
      <c r="CC40" s="461"/>
      <c r="CD40" s="461"/>
      <c r="CE40" s="461"/>
      <c r="CF40" s="461"/>
      <c r="CG40" s="461"/>
      <c r="CH40" s="461"/>
      <c r="CI40" s="461"/>
      <c r="CJ40" s="461"/>
      <c r="CK40" s="461"/>
      <c r="CL40" s="461"/>
      <c r="CM40" s="461"/>
      <c r="CN40" s="461"/>
      <c r="CO40" s="461"/>
      <c r="CP40" s="461"/>
      <c r="CQ40" s="461"/>
      <c r="CR40" s="461"/>
      <c r="CS40" s="461"/>
      <c r="CT40" s="461"/>
      <c r="CU40" s="461"/>
      <c r="CV40" s="461"/>
      <c r="CW40" s="461"/>
      <c r="CX40" s="461"/>
      <c r="CY40" s="461"/>
      <c r="CZ40" s="461"/>
      <c r="DA40" s="461"/>
      <c r="DB40" s="461"/>
      <c r="DC40" s="461"/>
      <c r="DD40" s="461"/>
      <c r="DE40" s="461"/>
      <c r="DF40" s="461"/>
      <c r="DG40" s="461"/>
      <c r="DH40" s="461"/>
      <c r="DI40" s="89"/>
      <c r="DJ40" s="57"/>
      <c r="DK40" s="57"/>
      <c r="DL40" s="57"/>
      <c r="DM40" s="57"/>
    </row>
    <row r="41" spans="1:119" s="1" customFormat="1" ht="3.75" customHeight="1">
      <c r="A41" s="57"/>
      <c r="B41" s="57"/>
      <c r="C41" s="57"/>
      <c r="D41" s="114"/>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15"/>
      <c r="DJ41" s="57"/>
      <c r="DK41" s="57"/>
      <c r="DL41" s="57"/>
      <c r="DM41" s="57"/>
    </row>
    <row r="42" spans="1:119" s="1" customFormat="1" ht="3.75" customHeight="1">
      <c r="A42" s="57"/>
      <c r="B42" s="57"/>
      <c r="C42" s="57"/>
      <c r="D42" s="88"/>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89"/>
      <c r="DJ42" s="57"/>
      <c r="DK42" s="57"/>
      <c r="DL42" s="57"/>
      <c r="DM42" s="57"/>
    </row>
    <row r="43" spans="1:119" ht="13.5" customHeight="1">
      <c r="A43" s="58"/>
      <c r="B43" s="58"/>
      <c r="C43" s="57"/>
      <c r="D43" s="88" t="s">
        <v>235</v>
      </c>
      <c r="E43" s="58"/>
      <c r="F43" s="82"/>
      <c r="G43" s="82"/>
      <c r="H43" s="82"/>
      <c r="I43" s="82"/>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87"/>
      <c r="DJ43" s="63"/>
      <c r="DK43" s="63"/>
      <c r="DL43" s="58"/>
      <c r="DM43" s="57"/>
    </row>
    <row r="44" spans="1:119" ht="3.75" customHeight="1">
      <c r="A44" s="58"/>
      <c r="B44" s="58"/>
      <c r="C44" s="57"/>
      <c r="D44" s="88"/>
      <c r="E44" s="58"/>
      <c r="F44" s="82"/>
      <c r="G44" s="82"/>
      <c r="H44" s="82"/>
      <c r="I44" s="82"/>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87"/>
      <c r="DJ44" s="63"/>
      <c r="DK44" s="63"/>
      <c r="DL44" s="95"/>
      <c r="DM44" s="82"/>
    </row>
    <row r="45" spans="1:119" ht="13.5" customHeight="1">
      <c r="A45" s="58"/>
      <c r="B45" s="58"/>
      <c r="C45" s="57"/>
      <c r="D45" s="88"/>
      <c r="E45" s="366" t="s">
        <v>1132</v>
      </c>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7"/>
      <c r="AY45" s="367"/>
      <c r="AZ45" s="367"/>
      <c r="BA45" s="367"/>
      <c r="BB45" s="367"/>
      <c r="BC45" s="367"/>
      <c r="BD45" s="367"/>
      <c r="BE45" s="367"/>
      <c r="BF45" s="367"/>
      <c r="BG45" s="367"/>
      <c r="BH45" s="367"/>
      <c r="BI45" s="367"/>
      <c r="BJ45" s="367"/>
      <c r="BK45" s="367"/>
      <c r="BL45" s="367"/>
      <c r="BM45" s="367"/>
      <c r="BN45" s="367"/>
      <c r="BO45" s="367"/>
      <c r="BP45" s="367"/>
      <c r="BQ45" s="367"/>
      <c r="BR45" s="367"/>
      <c r="BS45" s="367"/>
      <c r="BT45" s="367"/>
      <c r="BU45" s="367"/>
      <c r="BV45" s="367"/>
      <c r="BW45" s="367"/>
      <c r="BX45" s="367"/>
      <c r="BY45" s="367"/>
      <c r="BZ45" s="367"/>
      <c r="CA45" s="367"/>
      <c r="CB45" s="367"/>
      <c r="CC45" s="367"/>
      <c r="CD45" s="367"/>
      <c r="CE45" s="367"/>
      <c r="CF45" s="367"/>
      <c r="CG45" s="367"/>
      <c r="CH45" s="367"/>
      <c r="CI45" s="367"/>
      <c r="CJ45" s="367"/>
      <c r="CK45" s="367"/>
      <c r="CL45" s="367"/>
      <c r="CM45" s="367"/>
      <c r="CN45" s="367"/>
      <c r="CO45" s="367"/>
      <c r="CP45" s="367"/>
      <c r="CQ45" s="367"/>
      <c r="CR45" s="367"/>
      <c r="CS45" s="367"/>
      <c r="CT45" s="367"/>
      <c r="CU45" s="367"/>
      <c r="CV45" s="367"/>
      <c r="CW45" s="367"/>
      <c r="CX45" s="367"/>
      <c r="CY45" s="367"/>
      <c r="CZ45" s="367"/>
      <c r="DA45" s="367"/>
      <c r="DB45" s="367"/>
      <c r="DC45" s="367"/>
      <c r="DD45" s="367"/>
      <c r="DE45" s="367"/>
      <c r="DF45" s="367"/>
      <c r="DG45" s="367"/>
      <c r="DH45" s="367"/>
      <c r="DI45" s="87"/>
      <c r="DJ45" s="63"/>
      <c r="DK45" s="63"/>
      <c r="DL45" s="95"/>
      <c r="DM45" s="233"/>
    </row>
    <row r="46" spans="1:119" ht="13.5" customHeight="1">
      <c r="A46" s="58"/>
      <c r="B46" s="58"/>
      <c r="C46" s="57"/>
      <c r="D46" s="88"/>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87"/>
      <c r="DJ46" s="63"/>
      <c r="DK46" s="63"/>
      <c r="DL46" s="58"/>
      <c r="DM46" s="57"/>
    </row>
    <row r="47" spans="1:119" ht="13.5" customHeight="1">
      <c r="A47" s="58"/>
      <c r="B47" s="58"/>
      <c r="C47" s="57"/>
      <c r="D47" s="88"/>
      <c r="E47" s="459" t="s">
        <v>1529</v>
      </c>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87"/>
      <c r="DJ47" s="63"/>
      <c r="DK47" s="63"/>
      <c r="DL47" s="58"/>
      <c r="DM47" s="57"/>
    </row>
    <row r="48" spans="1:119">
      <c r="A48" s="58"/>
      <c r="B48" s="58"/>
      <c r="C48" s="57"/>
      <c r="D48" s="88"/>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87"/>
      <c r="DJ48" s="63"/>
      <c r="DK48" s="63"/>
      <c r="DL48" s="58"/>
      <c r="DM48" s="57"/>
    </row>
    <row r="49" spans="1:117" ht="13.5" customHeight="1">
      <c r="A49" s="58"/>
      <c r="B49" s="58"/>
      <c r="C49" s="57"/>
      <c r="D49" s="88"/>
      <c r="E49" s="459"/>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87"/>
      <c r="DJ49" s="63"/>
      <c r="DK49" s="63"/>
      <c r="DL49" s="58"/>
      <c r="DM49" s="59" t="s">
        <v>1126</v>
      </c>
    </row>
    <row r="50" spans="1:117" ht="3.75" customHeight="1">
      <c r="A50" s="58"/>
      <c r="B50" s="58"/>
      <c r="C50" s="57"/>
      <c r="D50" s="88"/>
      <c r="E50" s="121"/>
      <c r="F50" s="82"/>
      <c r="G50" s="82"/>
      <c r="H50" s="82"/>
      <c r="I50" s="82"/>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87"/>
      <c r="DJ50" s="63"/>
      <c r="DK50" s="63"/>
      <c r="DL50" s="58"/>
      <c r="DM50" s="57"/>
    </row>
    <row r="51" spans="1:117" ht="13.5" customHeight="1">
      <c r="A51" s="58"/>
      <c r="B51" s="58"/>
      <c r="C51" s="57"/>
      <c r="D51" s="88" t="s">
        <v>1127</v>
      </c>
      <c r="E51" s="121"/>
      <c r="F51" s="82"/>
      <c r="G51" s="82"/>
      <c r="H51" s="82"/>
      <c r="I51" s="82"/>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87"/>
      <c r="DJ51" s="63"/>
      <c r="DK51" s="63"/>
      <c r="DL51" s="58"/>
      <c r="DM51" s="57"/>
    </row>
    <row r="52" spans="1:117" ht="3.75" customHeight="1">
      <c r="A52" s="58"/>
      <c r="B52" s="58"/>
      <c r="C52" s="57"/>
      <c r="D52" s="88"/>
      <c r="E52" s="121"/>
      <c r="F52" s="82"/>
      <c r="G52" s="82"/>
      <c r="H52" s="82"/>
      <c r="I52" s="82"/>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87"/>
      <c r="DJ52" s="63"/>
      <c r="DK52" s="63"/>
      <c r="DL52" s="58"/>
      <c r="DM52" s="57"/>
    </row>
    <row r="53" spans="1:117">
      <c r="A53" s="58"/>
      <c r="B53" s="58"/>
      <c r="C53" s="57"/>
      <c r="D53" s="88"/>
      <c r="E53" s="459" t="s">
        <v>255</v>
      </c>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87"/>
      <c r="DJ53" s="63"/>
      <c r="DK53" s="63"/>
      <c r="DL53" s="58"/>
      <c r="DM53" s="57"/>
    </row>
    <row r="54" spans="1:117">
      <c r="A54" s="58"/>
      <c r="B54" s="58"/>
      <c r="C54" s="57"/>
      <c r="D54" s="88"/>
      <c r="E54" s="459"/>
      <c r="F54" s="459"/>
      <c r="G54" s="459"/>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459"/>
      <c r="AI54" s="459"/>
      <c r="AJ54" s="459"/>
      <c r="AK54" s="459"/>
      <c r="AL54" s="459"/>
      <c r="AM54" s="459"/>
      <c r="AN54" s="459"/>
      <c r="AO54" s="459"/>
      <c r="AP54" s="459"/>
      <c r="AQ54" s="459"/>
      <c r="AR54" s="459"/>
      <c r="AS54" s="459"/>
      <c r="AT54" s="459"/>
      <c r="AU54" s="459"/>
      <c r="AV54" s="459"/>
      <c r="AW54" s="459"/>
      <c r="AX54" s="459"/>
      <c r="AY54" s="459"/>
      <c r="AZ54" s="459"/>
      <c r="BA54" s="459"/>
      <c r="BB54" s="459"/>
      <c r="BC54" s="459"/>
      <c r="BD54" s="459"/>
      <c r="BE54" s="459"/>
      <c r="BF54" s="459"/>
      <c r="BG54" s="459"/>
      <c r="BH54" s="459"/>
      <c r="BI54" s="459"/>
      <c r="BJ54" s="459"/>
      <c r="BK54" s="459"/>
      <c r="BL54" s="459"/>
      <c r="BM54" s="459"/>
      <c r="BN54" s="459"/>
      <c r="BO54" s="459"/>
      <c r="BP54" s="459"/>
      <c r="BQ54" s="459"/>
      <c r="BR54" s="459"/>
      <c r="BS54" s="459"/>
      <c r="BT54" s="459"/>
      <c r="BU54" s="459"/>
      <c r="BV54" s="459"/>
      <c r="BW54" s="459"/>
      <c r="BX54" s="459"/>
      <c r="BY54" s="459"/>
      <c r="BZ54" s="459"/>
      <c r="CA54" s="459"/>
      <c r="CB54" s="459"/>
      <c r="CC54" s="459"/>
      <c r="CD54" s="459"/>
      <c r="CE54" s="459"/>
      <c r="CF54" s="459"/>
      <c r="CG54" s="459"/>
      <c r="CH54" s="459"/>
      <c r="CI54" s="459"/>
      <c r="CJ54" s="459"/>
      <c r="CK54" s="459"/>
      <c r="CL54" s="459"/>
      <c r="CM54" s="459"/>
      <c r="CN54" s="459"/>
      <c r="CO54" s="459"/>
      <c r="CP54" s="459"/>
      <c r="CQ54" s="459"/>
      <c r="CR54" s="459"/>
      <c r="CS54" s="459"/>
      <c r="CT54" s="459"/>
      <c r="CU54" s="459"/>
      <c r="CV54" s="459"/>
      <c r="CW54" s="459"/>
      <c r="CX54" s="459"/>
      <c r="CY54" s="459"/>
      <c r="CZ54" s="459"/>
      <c r="DA54" s="459"/>
      <c r="DB54" s="459"/>
      <c r="DC54" s="459"/>
      <c r="DD54" s="459"/>
      <c r="DE54" s="459"/>
      <c r="DF54" s="459"/>
      <c r="DG54" s="459"/>
      <c r="DH54" s="459"/>
      <c r="DI54" s="87"/>
      <c r="DJ54" s="63"/>
      <c r="DK54" s="63"/>
      <c r="DL54" s="58"/>
      <c r="DM54" s="57"/>
    </row>
    <row r="55" spans="1:117">
      <c r="A55" s="58"/>
      <c r="B55" s="58"/>
      <c r="C55" s="57"/>
      <c r="D55" s="88"/>
      <c r="E55" s="121" t="s">
        <v>1128</v>
      </c>
      <c r="F55" s="82"/>
      <c r="G55" s="82"/>
      <c r="H55" s="82"/>
      <c r="I55" s="82"/>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87"/>
      <c r="DJ55" s="63"/>
      <c r="DK55" s="63"/>
      <c r="DL55" s="58"/>
      <c r="DM55" s="57"/>
    </row>
    <row r="56" spans="1:117">
      <c r="A56" s="58"/>
      <c r="B56" s="58"/>
      <c r="C56" s="57"/>
      <c r="D56" s="88"/>
      <c r="E56" s="121" t="s">
        <v>236</v>
      </c>
      <c r="F56" s="82"/>
      <c r="G56" s="82"/>
      <c r="H56" s="82"/>
      <c r="I56" s="82"/>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87"/>
      <c r="DJ56" s="63"/>
      <c r="DK56" s="63"/>
      <c r="DL56" s="58"/>
      <c r="DM56" s="57"/>
    </row>
    <row r="57" spans="1:117" ht="3.75" customHeight="1">
      <c r="A57" s="58"/>
      <c r="B57" s="58"/>
      <c r="C57" s="57"/>
      <c r="D57" s="114"/>
      <c r="E57" s="122"/>
      <c r="F57" s="123"/>
      <c r="G57" s="123"/>
      <c r="H57" s="123"/>
      <c r="I57" s="123"/>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5"/>
      <c r="DJ57" s="63"/>
      <c r="DK57" s="63"/>
      <c r="DL57" s="58"/>
      <c r="DM57" s="57"/>
    </row>
    <row r="58" spans="1:117" ht="3.75" customHeight="1">
      <c r="A58" s="58"/>
      <c r="B58" s="58"/>
      <c r="C58" s="58"/>
      <c r="D58" s="57"/>
      <c r="E58" s="57"/>
      <c r="F58" s="126"/>
      <c r="G58" s="126"/>
      <c r="H58" s="126"/>
      <c r="I58" s="126"/>
      <c r="J58" s="95"/>
      <c r="K58" s="95"/>
      <c r="L58" s="95"/>
      <c r="M58" s="95"/>
      <c r="N58" s="95"/>
      <c r="O58" s="95"/>
      <c r="P58" s="95"/>
      <c r="Q58" s="95"/>
      <c r="R58" s="95"/>
      <c r="S58" s="95"/>
      <c r="T58" s="95"/>
      <c r="U58" s="127"/>
      <c r="V58" s="127"/>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v>0</v>
      </c>
      <c r="BL58" s="59"/>
      <c r="BM58" s="59"/>
      <c r="BN58" s="59"/>
      <c r="BO58" s="59"/>
      <c r="BP58" s="59"/>
      <c r="BQ58" s="59"/>
      <c r="BR58" s="59"/>
      <c r="BS58" s="59"/>
      <c r="BT58" s="59"/>
      <c r="BU58" s="59"/>
      <c r="BV58" s="59"/>
      <c r="BW58" s="57"/>
      <c r="BX58" s="99"/>
      <c r="BY58" s="99"/>
      <c r="BZ58" s="99"/>
      <c r="CA58" s="99"/>
      <c r="CB58" s="57"/>
      <c r="CC58" s="99"/>
      <c r="CD58" s="59"/>
      <c r="CE58" s="59"/>
      <c r="CF58" s="59"/>
      <c r="CG58" s="59"/>
      <c r="CH58" s="59"/>
      <c r="CI58" s="57"/>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63"/>
      <c r="DK58" s="63"/>
      <c r="DL58" s="58"/>
      <c r="DM58" s="57"/>
    </row>
    <row r="59" spans="1:117" ht="12" customHeight="1">
      <c r="A59" s="58"/>
      <c r="B59" s="58"/>
      <c r="C59" s="58"/>
      <c r="D59" s="57"/>
      <c r="E59" s="126" t="s">
        <v>203</v>
      </c>
      <c r="F59" s="58"/>
      <c r="G59" s="90"/>
      <c r="H59" s="126"/>
      <c r="I59" s="126"/>
      <c r="J59" s="95"/>
      <c r="K59" s="95"/>
      <c r="L59" s="95"/>
      <c r="M59" s="95"/>
      <c r="N59" s="95"/>
      <c r="O59" s="95"/>
      <c r="P59" s="95"/>
      <c r="Q59" s="95"/>
      <c r="R59" s="95"/>
      <c r="S59" s="95"/>
      <c r="T59" s="95"/>
      <c r="U59" s="127"/>
      <c r="V59" s="127"/>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99"/>
      <c r="BX59" s="99"/>
      <c r="BY59" s="99"/>
      <c r="BZ59" s="99"/>
      <c r="CA59" s="99"/>
      <c r="CB59" s="99"/>
      <c r="CC59" s="9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63"/>
      <c r="DK59" s="63"/>
      <c r="DL59" s="58"/>
      <c r="DM59" s="58"/>
    </row>
    <row r="60" spans="1:117" ht="12" customHeight="1">
      <c r="A60" s="58"/>
      <c r="B60" s="58"/>
      <c r="C60" s="58"/>
      <c r="D60" s="57"/>
      <c r="E60" s="57"/>
      <c r="F60" s="126" t="s">
        <v>1129</v>
      </c>
      <c r="G60" s="58"/>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63"/>
      <c r="DK60" s="63"/>
      <c r="DL60" s="58"/>
      <c r="DM60" s="58"/>
    </row>
    <row r="61" spans="1:117" ht="12" customHeight="1">
      <c r="A61" s="58"/>
      <c r="B61" s="58"/>
      <c r="C61" s="58"/>
      <c r="D61" s="57"/>
      <c r="E61" s="57"/>
      <c r="F61" s="126" t="s">
        <v>204</v>
      </c>
      <c r="G61" s="58"/>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63"/>
      <c r="DK61" s="63"/>
      <c r="DL61" s="58"/>
      <c r="DM61" s="58"/>
    </row>
    <row r="62" spans="1:117" ht="12" customHeight="1">
      <c r="A62" s="58"/>
      <c r="B62" s="58"/>
      <c r="C62" s="58"/>
      <c r="D62" s="57"/>
      <c r="E62" s="57"/>
      <c r="F62" s="126" t="s">
        <v>201</v>
      </c>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63"/>
      <c r="DK62" s="63"/>
      <c r="DL62" s="58"/>
      <c r="DM62" s="58"/>
    </row>
    <row r="63" spans="1:117" ht="12" customHeight="1">
      <c r="A63" s="58"/>
      <c r="B63" s="58"/>
      <c r="C63" s="58"/>
      <c r="D63" s="57"/>
      <c r="E63" s="126" t="s">
        <v>202</v>
      </c>
      <c r="F63" s="58"/>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63"/>
      <c r="DK63" s="63"/>
      <c r="DL63" s="58"/>
      <c r="DM63" s="58"/>
    </row>
    <row r="64" spans="1:117" ht="12" customHeight="1">
      <c r="A64" s="58"/>
      <c r="B64" s="58"/>
      <c r="C64" s="58"/>
      <c r="D64" s="57"/>
      <c r="E64" s="57"/>
      <c r="F64" s="126" t="s">
        <v>1130</v>
      </c>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63"/>
      <c r="DK64" s="63"/>
      <c r="DL64" s="58"/>
      <c r="DM64" s="58"/>
    </row>
    <row r="65" spans="1:117" ht="12" customHeight="1">
      <c r="A65" s="58"/>
      <c r="B65" s="58"/>
      <c r="C65" s="58"/>
      <c r="D65" s="57"/>
      <c r="E65" s="57"/>
      <c r="F65" s="126" t="s">
        <v>1569</v>
      </c>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63"/>
      <c r="DK65" s="63"/>
      <c r="DL65" s="58"/>
      <c r="DM65" s="58"/>
    </row>
    <row r="66" spans="1:117" ht="12" customHeight="1">
      <c r="A66" s="58"/>
      <c r="B66" s="58"/>
      <c r="C66" s="58"/>
      <c r="D66" s="58"/>
      <c r="E66" s="58"/>
      <c r="F66" s="58"/>
      <c r="G66" s="377" t="s">
        <v>237</v>
      </c>
      <c r="H66" s="371"/>
      <c r="I66" s="371"/>
      <c r="J66" s="371"/>
      <c r="K66" s="371"/>
      <c r="L66" s="371"/>
      <c r="M66" s="371"/>
      <c r="N66" s="371"/>
      <c r="O66" s="371"/>
      <c r="P66" s="371"/>
      <c r="Q66" s="371"/>
      <c r="R66" s="371"/>
      <c r="S66" s="371"/>
      <c r="T66" s="371"/>
      <c r="U66" s="371"/>
      <c r="V66" s="371"/>
      <c r="W66" s="371"/>
      <c r="X66" s="370" t="s">
        <v>223</v>
      </c>
      <c r="Y66" s="371"/>
      <c r="Z66" s="371"/>
      <c r="AA66" s="371"/>
      <c r="AB66" s="371"/>
      <c r="AC66" s="371"/>
      <c r="AD66" s="371"/>
      <c r="AE66" s="371"/>
      <c r="AF66" s="371"/>
      <c r="AG66" s="371"/>
      <c r="AH66" s="371"/>
      <c r="AI66" s="371"/>
      <c r="AJ66" s="371"/>
      <c r="AK66" s="371"/>
      <c r="AL66" s="371"/>
      <c r="AM66" s="371"/>
      <c r="AN66" s="371"/>
      <c r="AO66" s="371"/>
      <c r="AP66" s="371"/>
      <c r="AQ66" s="371"/>
      <c r="AR66" s="371"/>
      <c r="AS66" s="371"/>
      <c r="AT66" s="371"/>
      <c r="AU66" s="371"/>
      <c r="AV66" s="371"/>
      <c r="AW66" s="371"/>
      <c r="AX66" s="371"/>
      <c r="AY66" s="371"/>
      <c r="AZ66" s="371"/>
      <c r="BA66" s="371"/>
      <c r="BB66" s="371"/>
      <c r="BC66" s="371"/>
      <c r="BD66" s="371"/>
      <c r="BE66" s="371"/>
      <c r="BF66" s="371"/>
      <c r="BG66" s="371"/>
      <c r="BH66" s="371"/>
      <c r="BI66" s="371"/>
      <c r="BJ66" s="371"/>
      <c r="BK66" s="371"/>
      <c r="BL66" s="371"/>
      <c r="BM66" s="371"/>
      <c r="BN66" s="371"/>
      <c r="BO66" s="371"/>
      <c r="BP66" s="371"/>
      <c r="BQ66" s="371"/>
      <c r="BR66" s="371"/>
      <c r="BS66" s="371"/>
      <c r="BT66" s="371"/>
      <c r="BU66" s="371"/>
      <c r="BV66" s="371"/>
      <c r="BW66" s="372"/>
      <c r="BX66" s="378" t="s">
        <v>238</v>
      </c>
      <c r="BY66" s="379"/>
      <c r="BZ66" s="379"/>
      <c r="CA66" s="379"/>
      <c r="CB66" s="379"/>
      <c r="CC66" s="379"/>
      <c r="CD66" s="379"/>
      <c r="CE66" s="379"/>
      <c r="CF66" s="379"/>
      <c r="CG66" s="379"/>
      <c r="CH66" s="380"/>
      <c r="CI66" s="369" t="s">
        <v>234</v>
      </c>
      <c r="CJ66" s="369"/>
      <c r="CK66" s="369"/>
      <c r="CL66" s="369"/>
      <c r="CM66" s="369"/>
      <c r="CN66" s="369"/>
      <c r="CO66" s="369"/>
      <c r="CP66" s="369"/>
      <c r="CQ66" s="369"/>
      <c r="CR66" s="369"/>
      <c r="CS66" s="369"/>
      <c r="CT66" s="369"/>
      <c r="CU66" s="369"/>
      <c r="CV66" s="369"/>
      <c r="CW66" s="369"/>
      <c r="CX66" s="369"/>
      <c r="CY66" s="369"/>
      <c r="CZ66" s="369"/>
      <c r="DA66" s="369"/>
      <c r="DB66" s="369"/>
      <c r="DC66" s="369"/>
      <c r="DD66" s="369"/>
      <c r="DE66" s="369"/>
      <c r="DF66" s="369"/>
      <c r="DG66" s="369"/>
      <c r="DH66" s="369"/>
      <c r="DI66" s="63"/>
      <c r="DJ66" s="2"/>
      <c r="DK66" s="2"/>
      <c r="DL66" s="2"/>
      <c r="DM66" s="2"/>
    </row>
    <row r="67" spans="1:117" ht="12" customHeight="1">
      <c r="A67" s="58"/>
      <c r="B67" s="58"/>
      <c r="C67" s="58"/>
      <c r="D67" s="58"/>
      <c r="E67" s="58"/>
      <c r="F67" s="58"/>
      <c r="G67" s="373"/>
      <c r="H67" s="374"/>
      <c r="I67" s="374"/>
      <c r="J67" s="374"/>
      <c r="K67" s="374"/>
      <c r="L67" s="374"/>
      <c r="M67" s="374"/>
      <c r="N67" s="374"/>
      <c r="O67" s="374"/>
      <c r="P67" s="374"/>
      <c r="Q67" s="374"/>
      <c r="R67" s="374"/>
      <c r="S67" s="374"/>
      <c r="T67" s="374"/>
      <c r="U67" s="374"/>
      <c r="V67" s="374"/>
      <c r="W67" s="374"/>
      <c r="X67" s="373"/>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4"/>
      <c r="AZ67" s="374"/>
      <c r="BA67" s="374"/>
      <c r="BB67" s="374"/>
      <c r="BC67" s="374"/>
      <c r="BD67" s="374"/>
      <c r="BE67" s="374"/>
      <c r="BF67" s="374"/>
      <c r="BG67" s="374"/>
      <c r="BH67" s="374"/>
      <c r="BI67" s="374"/>
      <c r="BJ67" s="374"/>
      <c r="BK67" s="374"/>
      <c r="BL67" s="374"/>
      <c r="BM67" s="374"/>
      <c r="BN67" s="374"/>
      <c r="BO67" s="374"/>
      <c r="BP67" s="374"/>
      <c r="BQ67" s="374"/>
      <c r="BR67" s="374"/>
      <c r="BS67" s="374"/>
      <c r="BT67" s="374"/>
      <c r="BU67" s="374"/>
      <c r="BV67" s="374"/>
      <c r="BW67" s="375"/>
      <c r="BX67" s="381"/>
      <c r="BY67" s="382"/>
      <c r="BZ67" s="382"/>
      <c r="CA67" s="382"/>
      <c r="CB67" s="382"/>
      <c r="CC67" s="382"/>
      <c r="CD67" s="382"/>
      <c r="CE67" s="382"/>
      <c r="CF67" s="382"/>
      <c r="CG67" s="382"/>
      <c r="CH67" s="383"/>
      <c r="CI67" s="369"/>
      <c r="CJ67" s="369"/>
      <c r="CK67" s="369"/>
      <c r="CL67" s="369"/>
      <c r="CM67" s="369"/>
      <c r="CN67" s="369"/>
      <c r="CO67" s="369"/>
      <c r="CP67" s="369"/>
      <c r="CQ67" s="369"/>
      <c r="CR67" s="369"/>
      <c r="CS67" s="369"/>
      <c r="CT67" s="369"/>
      <c r="CU67" s="369"/>
      <c r="CV67" s="369"/>
      <c r="CW67" s="369"/>
      <c r="CX67" s="369"/>
      <c r="CY67" s="369"/>
      <c r="CZ67" s="369"/>
      <c r="DA67" s="369"/>
      <c r="DB67" s="369"/>
      <c r="DC67" s="369"/>
      <c r="DD67" s="369"/>
      <c r="DE67" s="369"/>
      <c r="DF67" s="369"/>
      <c r="DG67" s="369"/>
      <c r="DH67" s="369"/>
      <c r="DI67" s="58"/>
      <c r="DJ67" s="2"/>
      <c r="DK67" s="2"/>
      <c r="DL67" s="2"/>
      <c r="DM67" s="2"/>
    </row>
    <row r="68" spans="1:117" ht="11.25" customHeight="1">
      <c r="A68" s="58"/>
      <c r="B68" s="58"/>
      <c r="C68" s="58"/>
      <c r="D68" s="58"/>
      <c r="E68" s="58"/>
      <c r="F68" s="58"/>
      <c r="G68" s="388" t="s">
        <v>233</v>
      </c>
      <c r="H68" s="388"/>
      <c r="I68" s="388"/>
      <c r="J68" s="388"/>
      <c r="K68" s="388"/>
      <c r="L68" s="388"/>
      <c r="M68" s="388"/>
      <c r="N68" s="388"/>
      <c r="O68" s="388"/>
      <c r="P68" s="388"/>
      <c r="Q68" s="388"/>
      <c r="R68" s="388"/>
      <c r="S68" s="388"/>
      <c r="T68" s="388"/>
      <c r="U68" s="388"/>
      <c r="V68" s="388"/>
      <c r="W68" s="388"/>
      <c r="X68" s="171" t="s">
        <v>224</v>
      </c>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72"/>
      <c r="BR68" s="172"/>
      <c r="BS68" s="172"/>
      <c r="BT68" s="172"/>
      <c r="BU68" s="172"/>
      <c r="BV68" s="172"/>
      <c r="BW68" s="172"/>
      <c r="BX68" s="384">
        <v>500</v>
      </c>
      <c r="BY68" s="385"/>
      <c r="BZ68" s="385"/>
      <c r="CA68" s="385"/>
      <c r="CB68" s="385"/>
      <c r="CC68" s="385"/>
      <c r="CD68" s="385"/>
      <c r="CE68" s="385"/>
      <c r="CF68" s="385"/>
      <c r="CG68" s="385"/>
      <c r="CH68" s="386"/>
      <c r="CI68" s="368" t="s">
        <v>250</v>
      </c>
      <c r="CJ68" s="368"/>
      <c r="CK68" s="368"/>
      <c r="CL68" s="368"/>
      <c r="CM68" s="368"/>
      <c r="CN68" s="368"/>
      <c r="CO68" s="368"/>
      <c r="CP68" s="368"/>
      <c r="CQ68" s="368"/>
      <c r="CR68" s="368"/>
      <c r="CS68" s="368"/>
      <c r="CT68" s="368"/>
      <c r="CU68" s="368"/>
      <c r="CV68" s="368"/>
      <c r="CW68" s="368"/>
      <c r="CX68" s="368"/>
      <c r="CY68" s="368"/>
      <c r="CZ68" s="368"/>
      <c r="DA68" s="368"/>
      <c r="DB68" s="368"/>
      <c r="DC68" s="368"/>
      <c r="DD68" s="368"/>
      <c r="DE68" s="368"/>
      <c r="DF68" s="368"/>
      <c r="DG68" s="368"/>
      <c r="DH68" s="368"/>
      <c r="DI68" s="58"/>
      <c r="DJ68" s="2"/>
      <c r="DK68" s="2"/>
      <c r="DL68" s="2"/>
      <c r="DM68" s="2"/>
    </row>
    <row r="69" spans="1:117" ht="11.25" customHeight="1">
      <c r="A69" s="58"/>
      <c r="B69" s="58"/>
      <c r="C69" s="58"/>
      <c r="D69" s="58"/>
      <c r="E69" s="58"/>
      <c r="F69" s="58"/>
      <c r="G69" s="388"/>
      <c r="H69" s="388"/>
      <c r="I69" s="388"/>
      <c r="J69" s="388"/>
      <c r="K69" s="388"/>
      <c r="L69" s="388"/>
      <c r="M69" s="388"/>
      <c r="N69" s="388"/>
      <c r="O69" s="388"/>
      <c r="P69" s="388"/>
      <c r="Q69" s="388"/>
      <c r="R69" s="388"/>
      <c r="S69" s="388"/>
      <c r="T69" s="388"/>
      <c r="U69" s="388"/>
      <c r="V69" s="388"/>
      <c r="W69" s="388"/>
      <c r="X69" s="171" t="s">
        <v>225</v>
      </c>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2"/>
      <c r="BR69" s="172"/>
      <c r="BS69" s="172"/>
      <c r="BT69" s="172"/>
      <c r="BU69" s="172"/>
      <c r="BV69" s="172"/>
      <c r="BW69" s="172"/>
      <c r="BX69" s="384">
        <v>500</v>
      </c>
      <c r="BY69" s="385"/>
      <c r="BZ69" s="385"/>
      <c r="CA69" s="385"/>
      <c r="CB69" s="385"/>
      <c r="CC69" s="385"/>
      <c r="CD69" s="385"/>
      <c r="CE69" s="385"/>
      <c r="CF69" s="385"/>
      <c r="CG69" s="385"/>
      <c r="CH69" s="386"/>
      <c r="CI69" s="368"/>
      <c r="CJ69" s="368"/>
      <c r="CK69" s="368"/>
      <c r="CL69" s="368"/>
      <c r="CM69" s="368"/>
      <c r="CN69" s="368"/>
      <c r="CO69" s="368"/>
      <c r="CP69" s="368"/>
      <c r="CQ69" s="368"/>
      <c r="CR69" s="368"/>
      <c r="CS69" s="368"/>
      <c r="CT69" s="368"/>
      <c r="CU69" s="368"/>
      <c r="CV69" s="368"/>
      <c r="CW69" s="368"/>
      <c r="CX69" s="368"/>
      <c r="CY69" s="368"/>
      <c r="CZ69" s="368"/>
      <c r="DA69" s="368"/>
      <c r="DB69" s="368"/>
      <c r="DC69" s="368"/>
      <c r="DD69" s="368"/>
      <c r="DE69" s="368"/>
      <c r="DF69" s="368"/>
      <c r="DG69" s="368"/>
      <c r="DH69" s="368"/>
      <c r="DI69" s="58"/>
      <c r="DJ69" s="2"/>
      <c r="DK69" s="2"/>
      <c r="DL69" s="2"/>
      <c r="DM69" s="2"/>
    </row>
    <row r="70" spans="1:117" ht="11.25" customHeight="1">
      <c r="A70" s="58"/>
      <c r="B70" s="58"/>
      <c r="C70" s="58"/>
      <c r="D70" s="58"/>
      <c r="E70" s="58"/>
      <c r="F70" s="58"/>
      <c r="G70" s="388"/>
      <c r="H70" s="388"/>
      <c r="I70" s="388"/>
      <c r="J70" s="388"/>
      <c r="K70" s="388"/>
      <c r="L70" s="388"/>
      <c r="M70" s="388"/>
      <c r="N70" s="388"/>
      <c r="O70" s="388"/>
      <c r="P70" s="388"/>
      <c r="Q70" s="388"/>
      <c r="R70" s="388"/>
      <c r="S70" s="388"/>
      <c r="T70" s="388"/>
      <c r="U70" s="388"/>
      <c r="V70" s="388"/>
      <c r="W70" s="388"/>
      <c r="X70" s="171" t="s">
        <v>240</v>
      </c>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72"/>
      <c r="BR70" s="172"/>
      <c r="BS70" s="172"/>
      <c r="BT70" s="172"/>
      <c r="BU70" s="172"/>
      <c r="BV70" s="172"/>
      <c r="BW70" s="172"/>
      <c r="BX70" s="384">
        <v>500</v>
      </c>
      <c r="BY70" s="385"/>
      <c r="BZ70" s="385"/>
      <c r="CA70" s="385"/>
      <c r="CB70" s="385"/>
      <c r="CC70" s="385"/>
      <c r="CD70" s="385"/>
      <c r="CE70" s="385"/>
      <c r="CF70" s="385"/>
      <c r="CG70" s="385"/>
      <c r="CH70" s="386"/>
      <c r="CI70" s="368"/>
      <c r="CJ70" s="368"/>
      <c r="CK70" s="368"/>
      <c r="CL70" s="368"/>
      <c r="CM70" s="368"/>
      <c r="CN70" s="368"/>
      <c r="CO70" s="368"/>
      <c r="CP70" s="368"/>
      <c r="CQ70" s="368"/>
      <c r="CR70" s="368"/>
      <c r="CS70" s="368"/>
      <c r="CT70" s="368"/>
      <c r="CU70" s="368"/>
      <c r="CV70" s="368"/>
      <c r="CW70" s="368"/>
      <c r="CX70" s="368"/>
      <c r="CY70" s="368"/>
      <c r="CZ70" s="368"/>
      <c r="DA70" s="368"/>
      <c r="DB70" s="368"/>
      <c r="DC70" s="368"/>
      <c r="DD70" s="368"/>
      <c r="DE70" s="368"/>
      <c r="DF70" s="368"/>
      <c r="DG70" s="368"/>
      <c r="DH70" s="368"/>
      <c r="DI70" s="58"/>
      <c r="DJ70" s="2"/>
      <c r="DK70" s="2"/>
      <c r="DL70" s="2"/>
      <c r="DM70" s="2"/>
    </row>
    <row r="71" spans="1:117" ht="11.25" customHeight="1">
      <c r="A71" s="58"/>
      <c r="B71" s="58"/>
      <c r="C71" s="58"/>
      <c r="D71" s="58"/>
      <c r="E71" s="58"/>
      <c r="F71" s="58"/>
      <c r="G71" s="388"/>
      <c r="H71" s="388"/>
      <c r="I71" s="388"/>
      <c r="J71" s="388"/>
      <c r="K71" s="388"/>
      <c r="L71" s="388"/>
      <c r="M71" s="388"/>
      <c r="N71" s="388"/>
      <c r="O71" s="388"/>
      <c r="P71" s="388"/>
      <c r="Q71" s="388"/>
      <c r="R71" s="388"/>
      <c r="S71" s="388"/>
      <c r="T71" s="388"/>
      <c r="U71" s="388"/>
      <c r="V71" s="388"/>
      <c r="W71" s="388"/>
      <c r="X71" s="171" t="s">
        <v>226</v>
      </c>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2"/>
      <c r="BR71" s="172"/>
      <c r="BS71" s="172"/>
      <c r="BT71" s="172"/>
      <c r="BU71" s="172"/>
      <c r="BV71" s="172"/>
      <c r="BW71" s="172"/>
      <c r="BX71" s="384">
        <v>500</v>
      </c>
      <c r="BY71" s="385"/>
      <c r="BZ71" s="385"/>
      <c r="CA71" s="385"/>
      <c r="CB71" s="385"/>
      <c r="CC71" s="385"/>
      <c r="CD71" s="385"/>
      <c r="CE71" s="385"/>
      <c r="CF71" s="385"/>
      <c r="CG71" s="385"/>
      <c r="CH71" s="386"/>
      <c r="CI71" s="368"/>
      <c r="CJ71" s="368"/>
      <c r="CK71" s="368"/>
      <c r="CL71" s="368"/>
      <c r="CM71" s="368"/>
      <c r="CN71" s="368"/>
      <c r="CO71" s="368"/>
      <c r="CP71" s="368"/>
      <c r="CQ71" s="368"/>
      <c r="CR71" s="368"/>
      <c r="CS71" s="368"/>
      <c r="CT71" s="368"/>
      <c r="CU71" s="368"/>
      <c r="CV71" s="368"/>
      <c r="CW71" s="368"/>
      <c r="CX71" s="368"/>
      <c r="CY71" s="368"/>
      <c r="CZ71" s="368"/>
      <c r="DA71" s="368"/>
      <c r="DB71" s="368"/>
      <c r="DC71" s="368"/>
      <c r="DD71" s="368"/>
      <c r="DE71" s="368"/>
      <c r="DF71" s="368"/>
      <c r="DG71" s="368"/>
      <c r="DH71" s="368"/>
      <c r="DI71" s="58"/>
      <c r="DJ71" s="2"/>
      <c r="DK71" s="2"/>
      <c r="DL71" s="2"/>
      <c r="DM71" s="2"/>
    </row>
    <row r="72" spans="1:117" ht="11.25" customHeight="1">
      <c r="A72" s="58"/>
      <c r="B72" s="58"/>
      <c r="C72" s="58"/>
      <c r="D72" s="58"/>
      <c r="E72" s="58"/>
      <c r="F72" s="58"/>
      <c r="G72" s="388"/>
      <c r="H72" s="388"/>
      <c r="I72" s="388"/>
      <c r="J72" s="388"/>
      <c r="K72" s="388"/>
      <c r="L72" s="388"/>
      <c r="M72" s="388"/>
      <c r="N72" s="388"/>
      <c r="O72" s="388"/>
      <c r="P72" s="388"/>
      <c r="Q72" s="388"/>
      <c r="R72" s="388"/>
      <c r="S72" s="388"/>
      <c r="T72" s="388"/>
      <c r="U72" s="388"/>
      <c r="V72" s="388"/>
      <c r="W72" s="388"/>
      <c r="X72" s="171" t="s">
        <v>227</v>
      </c>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2"/>
      <c r="BR72" s="172"/>
      <c r="BS72" s="172"/>
      <c r="BT72" s="172"/>
      <c r="BU72" s="172"/>
      <c r="BV72" s="172"/>
      <c r="BW72" s="172"/>
      <c r="BX72" s="384">
        <v>500</v>
      </c>
      <c r="BY72" s="385"/>
      <c r="BZ72" s="385"/>
      <c r="CA72" s="385"/>
      <c r="CB72" s="385"/>
      <c r="CC72" s="385"/>
      <c r="CD72" s="385"/>
      <c r="CE72" s="385"/>
      <c r="CF72" s="385"/>
      <c r="CG72" s="385"/>
      <c r="CH72" s="386"/>
      <c r="CI72" s="368"/>
      <c r="CJ72" s="368"/>
      <c r="CK72" s="368"/>
      <c r="CL72" s="368"/>
      <c r="CM72" s="368"/>
      <c r="CN72" s="368"/>
      <c r="CO72" s="368"/>
      <c r="CP72" s="368"/>
      <c r="CQ72" s="368"/>
      <c r="CR72" s="368"/>
      <c r="CS72" s="368"/>
      <c r="CT72" s="368"/>
      <c r="CU72" s="368"/>
      <c r="CV72" s="368"/>
      <c r="CW72" s="368"/>
      <c r="CX72" s="368"/>
      <c r="CY72" s="368"/>
      <c r="CZ72" s="368"/>
      <c r="DA72" s="368"/>
      <c r="DB72" s="368"/>
      <c r="DC72" s="368"/>
      <c r="DD72" s="368"/>
      <c r="DE72" s="368"/>
      <c r="DF72" s="368"/>
      <c r="DG72" s="368"/>
      <c r="DH72" s="368"/>
      <c r="DI72" s="58"/>
      <c r="DJ72" s="2"/>
      <c r="DK72" s="2"/>
      <c r="DL72" s="2"/>
      <c r="DM72" s="2"/>
    </row>
    <row r="73" spans="1:117" ht="11.25" customHeight="1">
      <c r="A73" s="58"/>
      <c r="B73" s="58"/>
      <c r="C73" s="58"/>
      <c r="D73" s="58"/>
      <c r="E73" s="58"/>
      <c r="F73" s="58"/>
      <c r="G73" s="387" t="s">
        <v>228</v>
      </c>
      <c r="H73" s="387"/>
      <c r="I73" s="387"/>
      <c r="J73" s="387"/>
      <c r="K73" s="387"/>
      <c r="L73" s="387"/>
      <c r="M73" s="387"/>
      <c r="N73" s="387"/>
      <c r="O73" s="387"/>
      <c r="P73" s="387"/>
      <c r="Q73" s="387"/>
      <c r="R73" s="387"/>
      <c r="S73" s="387"/>
      <c r="T73" s="387"/>
      <c r="U73" s="387"/>
      <c r="V73" s="387"/>
      <c r="W73" s="387"/>
      <c r="X73" s="171" t="s">
        <v>229</v>
      </c>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2"/>
      <c r="BU73" s="172"/>
      <c r="BV73" s="172"/>
      <c r="BW73" s="172"/>
      <c r="BX73" s="384">
        <v>1000</v>
      </c>
      <c r="BY73" s="385"/>
      <c r="BZ73" s="385"/>
      <c r="CA73" s="385"/>
      <c r="CB73" s="385"/>
      <c r="CC73" s="385"/>
      <c r="CD73" s="385"/>
      <c r="CE73" s="385"/>
      <c r="CF73" s="385"/>
      <c r="CG73" s="385"/>
      <c r="CH73" s="386"/>
      <c r="CI73" s="368"/>
      <c r="CJ73" s="368"/>
      <c r="CK73" s="368"/>
      <c r="CL73" s="368"/>
      <c r="CM73" s="368"/>
      <c r="CN73" s="368"/>
      <c r="CO73" s="368"/>
      <c r="CP73" s="368"/>
      <c r="CQ73" s="368"/>
      <c r="CR73" s="368"/>
      <c r="CS73" s="368"/>
      <c r="CT73" s="368"/>
      <c r="CU73" s="368"/>
      <c r="CV73" s="368"/>
      <c r="CW73" s="368"/>
      <c r="CX73" s="368"/>
      <c r="CY73" s="368"/>
      <c r="CZ73" s="368"/>
      <c r="DA73" s="368"/>
      <c r="DB73" s="368"/>
      <c r="DC73" s="368"/>
      <c r="DD73" s="368"/>
      <c r="DE73" s="368"/>
      <c r="DF73" s="368"/>
      <c r="DG73" s="368"/>
      <c r="DH73" s="368"/>
      <c r="DI73" s="58"/>
      <c r="DJ73" s="2"/>
      <c r="DK73" s="2"/>
      <c r="DL73" s="2"/>
      <c r="DM73" s="2"/>
    </row>
    <row r="74" spans="1:117" ht="11.25" customHeight="1">
      <c r="A74" s="58"/>
      <c r="B74" s="58"/>
      <c r="C74" s="58"/>
      <c r="D74" s="58"/>
      <c r="E74" s="58"/>
      <c r="F74" s="58"/>
      <c r="G74" s="387" t="s">
        <v>230</v>
      </c>
      <c r="H74" s="387"/>
      <c r="I74" s="387"/>
      <c r="J74" s="387"/>
      <c r="K74" s="387"/>
      <c r="L74" s="387"/>
      <c r="M74" s="387"/>
      <c r="N74" s="387"/>
      <c r="O74" s="387"/>
      <c r="P74" s="387"/>
      <c r="Q74" s="387"/>
      <c r="R74" s="387"/>
      <c r="S74" s="387"/>
      <c r="T74" s="387"/>
      <c r="U74" s="387"/>
      <c r="V74" s="387"/>
      <c r="W74" s="387"/>
      <c r="X74" s="171" t="s">
        <v>231</v>
      </c>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72"/>
      <c r="BQ74" s="172"/>
      <c r="BR74" s="172"/>
      <c r="BS74" s="172"/>
      <c r="BT74" s="172"/>
      <c r="BU74" s="172"/>
      <c r="BV74" s="172"/>
      <c r="BW74" s="172"/>
      <c r="BX74" s="384">
        <v>1000</v>
      </c>
      <c r="BY74" s="385"/>
      <c r="BZ74" s="385"/>
      <c r="CA74" s="385"/>
      <c r="CB74" s="385"/>
      <c r="CC74" s="385"/>
      <c r="CD74" s="385"/>
      <c r="CE74" s="385"/>
      <c r="CF74" s="385"/>
      <c r="CG74" s="385"/>
      <c r="CH74" s="386"/>
      <c r="CI74" s="368"/>
      <c r="CJ74" s="368"/>
      <c r="CK74" s="368"/>
      <c r="CL74" s="368"/>
      <c r="CM74" s="368"/>
      <c r="CN74" s="368"/>
      <c r="CO74" s="368"/>
      <c r="CP74" s="368"/>
      <c r="CQ74" s="368"/>
      <c r="CR74" s="368"/>
      <c r="CS74" s="368"/>
      <c r="CT74" s="368"/>
      <c r="CU74" s="368"/>
      <c r="CV74" s="368"/>
      <c r="CW74" s="368"/>
      <c r="CX74" s="368"/>
      <c r="CY74" s="368"/>
      <c r="CZ74" s="368"/>
      <c r="DA74" s="368"/>
      <c r="DB74" s="368"/>
      <c r="DC74" s="368"/>
      <c r="DD74" s="368"/>
      <c r="DE74" s="368"/>
      <c r="DF74" s="368"/>
      <c r="DG74" s="368"/>
      <c r="DH74" s="368"/>
      <c r="DI74" s="58"/>
      <c r="DJ74" s="2"/>
      <c r="DK74" s="2"/>
      <c r="DL74" s="2"/>
      <c r="DM74" s="2"/>
    </row>
    <row r="75" spans="1:117" ht="11.25" customHeight="1">
      <c r="A75" s="58"/>
      <c r="B75" s="58"/>
      <c r="C75" s="58"/>
      <c r="D75" s="58"/>
      <c r="E75" s="58"/>
      <c r="F75" s="58"/>
      <c r="G75" s="387"/>
      <c r="H75" s="387"/>
      <c r="I75" s="387"/>
      <c r="J75" s="387"/>
      <c r="K75" s="387"/>
      <c r="L75" s="387"/>
      <c r="M75" s="387"/>
      <c r="N75" s="387"/>
      <c r="O75" s="387"/>
      <c r="P75" s="387"/>
      <c r="Q75" s="387"/>
      <c r="R75" s="387"/>
      <c r="S75" s="387"/>
      <c r="T75" s="387"/>
      <c r="U75" s="387"/>
      <c r="V75" s="387"/>
      <c r="W75" s="387"/>
      <c r="X75" s="171" t="s">
        <v>232</v>
      </c>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c r="BL75" s="172"/>
      <c r="BM75" s="172"/>
      <c r="BN75" s="172"/>
      <c r="BO75" s="172"/>
      <c r="BP75" s="172"/>
      <c r="BQ75" s="172"/>
      <c r="BR75" s="172"/>
      <c r="BS75" s="172"/>
      <c r="BT75" s="172"/>
      <c r="BU75" s="172"/>
      <c r="BV75" s="172"/>
      <c r="BW75" s="172"/>
      <c r="BX75" s="384">
        <v>500</v>
      </c>
      <c r="BY75" s="385"/>
      <c r="BZ75" s="385"/>
      <c r="CA75" s="385"/>
      <c r="CB75" s="385"/>
      <c r="CC75" s="385"/>
      <c r="CD75" s="385"/>
      <c r="CE75" s="385"/>
      <c r="CF75" s="385"/>
      <c r="CG75" s="385"/>
      <c r="CH75" s="386"/>
      <c r="CI75" s="368"/>
      <c r="CJ75" s="368"/>
      <c r="CK75" s="368"/>
      <c r="CL75" s="368"/>
      <c r="CM75" s="368"/>
      <c r="CN75" s="368"/>
      <c r="CO75" s="368"/>
      <c r="CP75" s="368"/>
      <c r="CQ75" s="368"/>
      <c r="CR75" s="368"/>
      <c r="CS75" s="368"/>
      <c r="CT75" s="368"/>
      <c r="CU75" s="368"/>
      <c r="CV75" s="368"/>
      <c r="CW75" s="368"/>
      <c r="CX75" s="368"/>
      <c r="CY75" s="368"/>
      <c r="CZ75" s="368"/>
      <c r="DA75" s="368"/>
      <c r="DB75" s="368"/>
      <c r="DC75" s="368"/>
      <c r="DD75" s="368"/>
      <c r="DE75" s="368"/>
      <c r="DF75" s="368"/>
      <c r="DG75" s="368"/>
      <c r="DH75" s="368"/>
      <c r="DI75" s="58"/>
      <c r="DJ75" s="2"/>
      <c r="DK75" s="2"/>
      <c r="DL75" s="2"/>
      <c r="DM75" s="2"/>
    </row>
    <row r="76" spans="1:117" s="1" customFormat="1" ht="3.75" customHeight="1">
      <c r="A76" s="58"/>
      <c r="B76" s="58"/>
      <c r="C76" s="58"/>
      <c r="D76" s="57"/>
      <c r="E76" s="126"/>
      <c r="F76" s="126"/>
      <c r="G76" s="126"/>
      <c r="H76" s="126"/>
      <c r="I76" s="126"/>
      <c r="J76" s="95"/>
      <c r="K76" s="95"/>
      <c r="L76" s="95"/>
      <c r="M76" s="95"/>
      <c r="N76" s="95"/>
      <c r="O76" s="95"/>
      <c r="P76" s="95"/>
      <c r="Q76" s="95"/>
      <c r="R76" s="95"/>
      <c r="S76" s="95"/>
      <c r="T76" s="95"/>
      <c r="U76" s="127"/>
      <c r="V76" s="127"/>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99"/>
      <c r="BX76" s="99"/>
      <c r="BY76" s="99"/>
      <c r="BZ76" s="99"/>
      <c r="CA76" s="99"/>
      <c r="CB76" s="99"/>
      <c r="CC76" s="9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63"/>
      <c r="DK76" s="63"/>
      <c r="DL76" s="58"/>
      <c r="DM76" s="57"/>
    </row>
    <row r="77" spans="1:117" s="1" customFormat="1" ht="9.75" customHeight="1">
      <c r="A77" s="57"/>
      <c r="B77" s="57"/>
      <c r="C77" s="389" t="s">
        <v>2</v>
      </c>
      <c r="D77" s="390"/>
      <c r="E77" s="391"/>
      <c r="F77" s="398" t="s">
        <v>3</v>
      </c>
      <c r="G77" s="399"/>
      <c r="H77" s="399"/>
      <c r="I77" s="399"/>
      <c r="J77" s="399"/>
      <c r="K77" s="399"/>
      <c r="L77" s="399"/>
      <c r="M77" s="400"/>
      <c r="N77" s="398" t="s">
        <v>4</v>
      </c>
      <c r="O77" s="399"/>
      <c r="P77" s="399"/>
      <c r="Q77" s="399"/>
      <c r="R77" s="399"/>
      <c r="S77" s="399"/>
      <c r="T77" s="399"/>
      <c r="U77" s="399"/>
      <c r="V77" s="398" t="s">
        <v>5</v>
      </c>
      <c r="W77" s="399"/>
      <c r="X77" s="399"/>
      <c r="Y77" s="399"/>
      <c r="Z77" s="399"/>
      <c r="AA77" s="399"/>
      <c r="AB77" s="399"/>
      <c r="AC77" s="400"/>
      <c r="AD77" s="404"/>
      <c r="AE77" s="404"/>
      <c r="AF77" s="404"/>
      <c r="AG77" s="404"/>
      <c r="AH77" s="404"/>
      <c r="AI77" s="404"/>
      <c r="AJ77" s="404"/>
      <c r="AK77" s="404"/>
      <c r="AL77" s="404"/>
      <c r="AM77" s="404"/>
      <c r="AN77" s="404"/>
      <c r="AO77" s="404"/>
      <c r="AP77" s="404"/>
      <c r="AQ77" s="404"/>
      <c r="AR77" s="404"/>
      <c r="AS77" s="404"/>
      <c r="AT77" s="404"/>
      <c r="AU77" s="404"/>
      <c r="AV77" s="404"/>
      <c r="AW77" s="404"/>
      <c r="AX77" s="404"/>
      <c r="AY77" s="404"/>
      <c r="AZ77" s="404"/>
      <c r="BA77" s="404"/>
      <c r="BB77" s="404"/>
      <c r="BC77" s="404"/>
      <c r="BD77" s="404"/>
      <c r="BE77" s="404"/>
      <c r="BF77" s="404"/>
      <c r="BG77" s="404"/>
      <c r="BH77" s="404"/>
      <c r="BI77" s="404"/>
      <c r="BJ77" s="398" t="s">
        <v>6</v>
      </c>
      <c r="BK77" s="399"/>
      <c r="BL77" s="399"/>
      <c r="BM77" s="399"/>
      <c r="BN77" s="399"/>
      <c r="BO77" s="399"/>
      <c r="BP77" s="399"/>
      <c r="BQ77" s="400"/>
      <c r="BR77" s="128"/>
      <c r="BS77" s="129"/>
      <c r="BT77" s="129"/>
      <c r="BU77" s="129"/>
      <c r="BV77" s="129"/>
      <c r="BW77" s="129"/>
      <c r="BX77" s="129"/>
      <c r="BY77" s="129"/>
      <c r="BZ77" s="129"/>
      <c r="CA77" s="129"/>
      <c r="CB77" s="129"/>
      <c r="CC77" s="129"/>
      <c r="CD77" s="129"/>
      <c r="CE77" s="129"/>
      <c r="CF77" s="129"/>
      <c r="CG77" s="129"/>
      <c r="CH77" s="129"/>
      <c r="CI77" s="129"/>
      <c r="CJ77" s="129"/>
      <c r="CK77" s="129"/>
      <c r="CL77" s="129"/>
      <c r="CM77" s="129"/>
      <c r="CN77" s="129"/>
      <c r="CO77" s="129"/>
      <c r="CP77" s="129"/>
      <c r="CQ77" s="129"/>
      <c r="CR77" s="129"/>
      <c r="CS77" s="129"/>
      <c r="CT77" s="129"/>
      <c r="CU77" s="398" t="s">
        <v>14</v>
      </c>
      <c r="CV77" s="399"/>
      <c r="CW77" s="399"/>
      <c r="CX77" s="399"/>
      <c r="CY77" s="399"/>
      <c r="CZ77" s="399"/>
      <c r="DA77" s="399"/>
      <c r="DB77" s="400"/>
      <c r="DC77" s="398"/>
      <c r="DD77" s="399"/>
      <c r="DE77" s="399"/>
      <c r="DF77" s="399"/>
      <c r="DG77" s="399"/>
      <c r="DH77" s="399"/>
      <c r="DI77" s="399"/>
      <c r="DJ77" s="400"/>
      <c r="DK77" s="130"/>
      <c r="DL77" s="130"/>
      <c r="DM77" s="57"/>
    </row>
    <row r="78" spans="1:117" s="1" customFormat="1" ht="9" customHeight="1">
      <c r="A78" s="57"/>
      <c r="B78" s="57"/>
      <c r="C78" s="392"/>
      <c r="D78" s="393"/>
      <c r="E78" s="394"/>
      <c r="F78" s="401"/>
      <c r="G78" s="402"/>
      <c r="H78" s="402"/>
      <c r="I78" s="402"/>
      <c r="J78" s="402"/>
      <c r="K78" s="402"/>
      <c r="L78" s="402"/>
      <c r="M78" s="403"/>
      <c r="N78" s="401"/>
      <c r="O78" s="402"/>
      <c r="P78" s="402"/>
      <c r="Q78" s="402"/>
      <c r="R78" s="402"/>
      <c r="S78" s="402"/>
      <c r="T78" s="402"/>
      <c r="U78" s="402"/>
      <c r="V78" s="401"/>
      <c r="W78" s="402"/>
      <c r="X78" s="402"/>
      <c r="Y78" s="402"/>
      <c r="Z78" s="402"/>
      <c r="AA78" s="402"/>
      <c r="AB78" s="402"/>
      <c r="AC78" s="403"/>
      <c r="AD78" s="404"/>
      <c r="AE78" s="404"/>
      <c r="AF78" s="404"/>
      <c r="AG78" s="404"/>
      <c r="AH78" s="404"/>
      <c r="AI78" s="404"/>
      <c r="AJ78" s="404"/>
      <c r="AK78" s="404"/>
      <c r="AL78" s="404"/>
      <c r="AM78" s="404"/>
      <c r="AN78" s="404"/>
      <c r="AO78" s="404"/>
      <c r="AP78" s="404"/>
      <c r="AQ78" s="404"/>
      <c r="AR78" s="404"/>
      <c r="AS78" s="404"/>
      <c r="AT78" s="404"/>
      <c r="AU78" s="404"/>
      <c r="AV78" s="404"/>
      <c r="AW78" s="404"/>
      <c r="AX78" s="404"/>
      <c r="AY78" s="404"/>
      <c r="AZ78" s="404"/>
      <c r="BA78" s="404"/>
      <c r="BB78" s="404"/>
      <c r="BC78" s="404"/>
      <c r="BD78" s="404"/>
      <c r="BE78" s="404"/>
      <c r="BF78" s="404"/>
      <c r="BG78" s="404"/>
      <c r="BH78" s="404"/>
      <c r="BI78" s="404"/>
      <c r="BJ78" s="401"/>
      <c r="BK78" s="402"/>
      <c r="BL78" s="402"/>
      <c r="BM78" s="402"/>
      <c r="BN78" s="402"/>
      <c r="BO78" s="402"/>
      <c r="BP78" s="402"/>
      <c r="BQ78" s="403"/>
      <c r="BR78" s="131"/>
      <c r="BS78" s="95"/>
      <c r="BT78" s="95"/>
      <c r="BU78" s="95"/>
      <c r="BV78" s="95"/>
      <c r="BW78" s="95"/>
      <c r="BX78" s="95"/>
      <c r="BY78" s="95"/>
      <c r="BZ78" s="95"/>
      <c r="CA78" s="95"/>
      <c r="CB78" s="95"/>
      <c r="CC78" s="95"/>
      <c r="CD78" s="95"/>
      <c r="CE78" s="95"/>
      <c r="CF78" s="95"/>
      <c r="CG78" s="95"/>
      <c r="CH78" s="95"/>
      <c r="CI78" s="95"/>
      <c r="CJ78" s="95"/>
      <c r="CK78" s="95"/>
      <c r="CL78" s="95"/>
      <c r="CM78" s="95"/>
      <c r="CN78" s="95"/>
      <c r="CO78" s="95"/>
      <c r="CP78" s="95"/>
      <c r="CQ78" s="95"/>
      <c r="CR78" s="95"/>
      <c r="CS78" s="95"/>
      <c r="CT78" s="95"/>
      <c r="CU78" s="401"/>
      <c r="CV78" s="402"/>
      <c r="CW78" s="402"/>
      <c r="CX78" s="402"/>
      <c r="CY78" s="402"/>
      <c r="CZ78" s="402"/>
      <c r="DA78" s="402"/>
      <c r="DB78" s="403"/>
      <c r="DC78" s="401"/>
      <c r="DD78" s="402"/>
      <c r="DE78" s="402"/>
      <c r="DF78" s="402"/>
      <c r="DG78" s="402"/>
      <c r="DH78" s="402"/>
      <c r="DI78" s="402"/>
      <c r="DJ78" s="403"/>
      <c r="DK78" s="130"/>
      <c r="DL78" s="130"/>
      <c r="DM78" s="57"/>
    </row>
    <row r="79" spans="1:117" s="1" customFormat="1" ht="9" customHeight="1">
      <c r="A79" s="57"/>
      <c r="B79" s="57"/>
      <c r="C79" s="392"/>
      <c r="D79" s="393"/>
      <c r="E79" s="394"/>
      <c r="F79" s="116"/>
      <c r="G79" s="75"/>
      <c r="H79" s="75"/>
      <c r="I79" s="75"/>
      <c r="J79" s="75"/>
      <c r="K79" s="75"/>
      <c r="L79" s="75"/>
      <c r="M79" s="118"/>
      <c r="N79" s="75"/>
      <c r="O79" s="75"/>
      <c r="P79" s="75"/>
      <c r="Q79" s="75"/>
      <c r="R79" s="75"/>
      <c r="S79" s="75"/>
      <c r="T79" s="75"/>
      <c r="U79" s="118"/>
      <c r="V79" s="75"/>
      <c r="W79" s="75"/>
      <c r="X79" s="75"/>
      <c r="Y79" s="75"/>
      <c r="Z79" s="75"/>
      <c r="AA79" s="75"/>
      <c r="AB79" s="75"/>
      <c r="AC79" s="118"/>
      <c r="AD79" s="75"/>
      <c r="AE79" s="75"/>
      <c r="AF79" s="75"/>
      <c r="AG79" s="75"/>
      <c r="AH79" s="75"/>
      <c r="AI79" s="75"/>
      <c r="AJ79" s="75"/>
      <c r="AK79" s="118"/>
      <c r="AL79" s="75"/>
      <c r="AM79" s="75"/>
      <c r="AN79" s="75"/>
      <c r="AO79" s="75"/>
      <c r="AP79" s="75"/>
      <c r="AQ79" s="75"/>
      <c r="AR79" s="75"/>
      <c r="AS79" s="118"/>
      <c r="AT79" s="75"/>
      <c r="AU79" s="75"/>
      <c r="AV79" s="75"/>
      <c r="AW79" s="75"/>
      <c r="AX79" s="75"/>
      <c r="AY79" s="75"/>
      <c r="AZ79" s="75"/>
      <c r="BA79" s="118"/>
      <c r="BB79" s="75"/>
      <c r="BC79" s="75"/>
      <c r="BD79" s="75"/>
      <c r="BE79" s="75"/>
      <c r="BF79" s="75"/>
      <c r="BG79" s="75"/>
      <c r="BH79" s="75"/>
      <c r="BI79" s="75"/>
      <c r="BJ79" s="116"/>
      <c r="BK79" s="75"/>
      <c r="BL79" s="75"/>
      <c r="BM79" s="75"/>
      <c r="BN79" s="75"/>
      <c r="BO79" s="75"/>
      <c r="BP79" s="75"/>
      <c r="BQ79" s="118"/>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132"/>
      <c r="CV79" s="133"/>
      <c r="CW79" s="133"/>
      <c r="CX79" s="133"/>
      <c r="CY79" s="133"/>
      <c r="CZ79" s="133"/>
      <c r="DA79" s="133"/>
      <c r="DB79" s="134"/>
      <c r="DC79" s="135"/>
      <c r="DD79" s="136"/>
      <c r="DE79" s="136"/>
      <c r="DF79" s="136"/>
      <c r="DG79" s="136"/>
      <c r="DH79" s="136"/>
      <c r="DI79" s="136"/>
      <c r="DJ79" s="137"/>
      <c r="DK79" s="138"/>
      <c r="DL79" s="138"/>
      <c r="DM79" s="57"/>
    </row>
    <row r="80" spans="1:117" s="1" customFormat="1" ht="9" customHeight="1">
      <c r="A80" s="57"/>
      <c r="B80" s="57"/>
      <c r="C80" s="392"/>
      <c r="D80" s="393"/>
      <c r="E80" s="394"/>
      <c r="F80" s="88"/>
      <c r="G80" s="57"/>
      <c r="H80" s="57"/>
      <c r="I80" s="57"/>
      <c r="J80" s="57"/>
      <c r="K80" s="57"/>
      <c r="L80" s="57"/>
      <c r="M80" s="89"/>
      <c r="N80" s="57"/>
      <c r="O80" s="57"/>
      <c r="P80" s="57"/>
      <c r="Q80" s="57"/>
      <c r="R80" s="57"/>
      <c r="S80" s="57"/>
      <c r="T80" s="57"/>
      <c r="U80" s="89"/>
      <c r="V80" s="57"/>
      <c r="W80" s="57"/>
      <c r="X80" s="57"/>
      <c r="Y80" s="57"/>
      <c r="Z80" s="57"/>
      <c r="AA80" s="57"/>
      <c r="AB80" s="57"/>
      <c r="AC80" s="89"/>
      <c r="AD80" s="57"/>
      <c r="AE80" s="57"/>
      <c r="AF80" s="57"/>
      <c r="AG80" s="57"/>
      <c r="AH80" s="57"/>
      <c r="AI80" s="57"/>
      <c r="AJ80" s="57"/>
      <c r="AK80" s="89"/>
      <c r="AL80" s="57"/>
      <c r="AM80" s="57"/>
      <c r="AN80" s="57"/>
      <c r="AO80" s="57"/>
      <c r="AP80" s="57"/>
      <c r="AQ80" s="57"/>
      <c r="AR80" s="57"/>
      <c r="AS80" s="89"/>
      <c r="AT80" s="57"/>
      <c r="AU80" s="57"/>
      <c r="AV80" s="57"/>
      <c r="AW80" s="57"/>
      <c r="AX80" s="57"/>
      <c r="AY80" s="57"/>
      <c r="AZ80" s="57"/>
      <c r="BA80" s="89"/>
      <c r="BB80" s="57"/>
      <c r="BC80" s="57"/>
      <c r="BD80" s="57"/>
      <c r="BE80" s="57"/>
      <c r="BF80" s="57"/>
      <c r="BG80" s="57"/>
      <c r="BH80" s="57"/>
      <c r="BI80" s="57"/>
      <c r="BJ80" s="88"/>
      <c r="BK80" s="57"/>
      <c r="BL80" s="57"/>
      <c r="BM80" s="57"/>
      <c r="BN80" s="57"/>
      <c r="BO80" s="57"/>
      <c r="BP80" s="57"/>
      <c r="BQ80" s="89"/>
      <c r="BR80" s="57"/>
      <c r="BS80" s="57"/>
      <c r="BT80" s="57"/>
      <c r="BU80" s="57"/>
      <c r="BV80" s="57"/>
      <c r="BW80" s="57"/>
      <c r="BX80" s="57"/>
      <c r="BY80" s="57"/>
      <c r="BZ80" s="57"/>
      <c r="CA80" s="57"/>
      <c r="CB80" s="57"/>
      <c r="CC80" s="57"/>
      <c r="CD80" s="57"/>
      <c r="CE80" s="57"/>
      <c r="CF80" s="57"/>
      <c r="CG80" s="57"/>
      <c r="CH80" s="57"/>
      <c r="CI80" s="57"/>
      <c r="CJ80" s="57"/>
      <c r="CK80" s="57"/>
      <c r="CL80" s="57"/>
      <c r="CM80" s="57"/>
      <c r="CN80" s="57"/>
      <c r="CO80" s="57"/>
      <c r="CP80" s="57"/>
      <c r="CQ80" s="57"/>
      <c r="CR80" s="57"/>
      <c r="CS80" s="57"/>
      <c r="CT80" s="57"/>
      <c r="CU80" s="139"/>
      <c r="CV80" s="140"/>
      <c r="CW80" s="140"/>
      <c r="CX80" s="140"/>
      <c r="CY80" s="140"/>
      <c r="CZ80" s="140"/>
      <c r="DA80" s="140"/>
      <c r="DB80" s="141"/>
      <c r="DC80" s="142"/>
      <c r="DD80" s="143"/>
      <c r="DE80" s="143"/>
      <c r="DF80" s="143"/>
      <c r="DG80" s="143"/>
      <c r="DH80" s="143"/>
      <c r="DI80" s="143"/>
      <c r="DJ80" s="144"/>
      <c r="DK80" s="57"/>
      <c r="DL80" s="57"/>
      <c r="DM80" s="57"/>
    </row>
    <row r="81" spans="1:140" s="1" customFormat="1" ht="9" customHeight="1">
      <c r="A81" s="57"/>
      <c r="B81" s="57"/>
      <c r="C81" s="392"/>
      <c r="D81" s="393"/>
      <c r="E81" s="394"/>
      <c r="F81" s="88"/>
      <c r="G81" s="57"/>
      <c r="H81" s="57"/>
      <c r="I81" s="57"/>
      <c r="J81" s="57"/>
      <c r="K81" s="57"/>
      <c r="L81" s="57"/>
      <c r="M81" s="89"/>
      <c r="N81" s="57"/>
      <c r="O81" s="57"/>
      <c r="P81" s="57"/>
      <c r="Q81" s="57"/>
      <c r="R81" s="57"/>
      <c r="S81" s="57"/>
      <c r="T81" s="57"/>
      <c r="U81" s="89"/>
      <c r="V81" s="57"/>
      <c r="W81" s="57"/>
      <c r="X81" s="57"/>
      <c r="Y81" s="57"/>
      <c r="Z81" s="57"/>
      <c r="AA81" s="57"/>
      <c r="AB81" s="57"/>
      <c r="AC81" s="89"/>
      <c r="AD81" s="57"/>
      <c r="AE81" s="57"/>
      <c r="AF81" s="57"/>
      <c r="AG81" s="57"/>
      <c r="AH81" s="57"/>
      <c r="AI81" s="57"/>
      <c r="AJ81" s="57"/>
      <c r="AK81" s="89"/>
      <c r="AL81" s="57"/>
      <c r="AM81" s="57"/>
      <c r="AN81" s="57"/>
      <c r="AO81" s="57"/>
      <c r="AP81" s="57"/>
      <c r="AQ81" s="57"/>
      <c r="AR81" s="57"/>
      <c r="AS81" s="89"/>
      <c r="AT81" s="57"/>
      <c r="AU81" s="57"/>
      <c r="AV81" s="57"/>
      <c r="AW81" s="57"/>
      <c r="AX81" s="57"/>
      <c r="AY81" s="57"/>
      <c r="AZ81" s="57"/>
      <c r="BA81" s="89"/>
      <c r="BB81" s="57"/>
      <c r="BC81" s="57"/>
      <c r="BD81" s="57"/>
      <c r="BE81" s="57"/>
      <c r="BF81" s="57"/>
      <c r="BG81" s="57"/>
      <c r="BH81" s="57"/>
      <c r="BI81" s="57"/>
      <c r="BJ81" s="88"/>
      <c r="BK81" s="57"/>
      <c r="BL81" s="57"/>
      <c r="BM81" s="57"/>
      <c r="BN81" s="57"/>
      <c r="BO81" s="57"/>
      <c r="BP81" s="57"/>
      <c r="BQ81" s="89"/>
      <c r="BR81" s="57"/>
      <c r="BS81" s="57"/>
      <c r="BT81" s="57"/>
      <c r="BU81" s="57"/>
      <c r="BV81" s="57"/>
      <c r="BW81" s="57"/>
      <c r="BX81" s="57"/>
      <c r="BY81" s="57"/>
      <c r="BZ81" s="57"/>
      <c r="CA81" s="57"/>
      <c r="CB81" s="57"/>
      <c r="CC81" s="57"/>
      <c r="CD81" s="57"/>
      <c r="CE81" s="57"/>
      <c r="CF81" s="57"/>
      <c r="CG81" s="57"/>
      <c r="CH81" s="57"/>
      <c r="CI81" s="57"/>
      <c r="CJ81" s="57"/>
      <c r="CK81" s="57"/>
      <c r="CL81" s="57"/>
      <c r="CM81" s="57"/>
      <c r="CN81" s="57"/>
      <c r="CO81" s="57"/>
      <c r="CP81" s="57"/>
      <c r="CQ81" s="57"/>
      <c r="CR81" s="57"/>
      <c r="CS81" s="57"/>
      <c r="CT81" s="57"/>
      <c r="CU81" s="139"/>
      <c r="CV81" s="140"/>
      <c r="CW81" s="140"/>
      <c r="CX81" s="140"/>
      <c r="CY81" s="140"/>
      <c r="CZ81" s="140"/>
      <c r="DA81" s="140"/>
      <c r="DB81" s="141"/>
      <c r="DC81" s="142"/>
      <c r="DD81" s="143"/>
      <c r="DE81" s="143"/>
      <c r="DF81" s="143"/>
      <c r="DG81" s="143"/>
      <c r="DH81" s="143"/>
      <c r="DI81" s="143"/>
      <c r="DJ81" s="144"/>
      <c r="DK81" s="57"/>
      <c r="DL81" s="57"/>
      <c r="DM81" s="57"/>
      <c r="DN81" s="2"/>
      <c r="DO81" s="2"/>
      <c r="DP81" s="2"/>
      <c r="DQ81" s="2"/>
      <c r="DR81" s="2"/>
      <c r="DS81" s="2"/>
      <c r="DT81" s="2"/>
      <c r="DU81" s="2"/>
      <c r="DV81" s="2"/>
      <c r="DW81" s="2"/>
      <c r="DX81" s="2"/>
      <c r="DY81" s="2"/>
      <c r="DZ81" s="2"/>
      <c r="EA81" s="2"/>
      <c r="EB81" s="2"/>
      <c r="EC81" s="2"/>
      <c r="ED81" s="2"/>
      <c r="EE81" s="2"/>
      <c r="EF81" s="2"/>
      <c r="EG81" s="2"/>
      <c r="EH81" s="2"/>
      <c r="EI81" s="2"/>
      <c r="EJ81" s="2"/>
    </row>
    <row r="82" spans="1:140" s="1" customFormat="1" ht="9" customHeight="1">
      <c r="A82" s="57"/>
      <c r="B82" s="57"/>
      <c r="C82" s="395"/>
      <c r="D82" s="396"/>
      <c r="E82" s="397"/>
      <c r="F82" s="114"/>
      <c r="G82" s="145"/>
      <c r="H82" s="145"/>
      <c r="I82" s="145"/>
      <c r="J82" s="145"/>
      <c r="K82" s="145"/>
      <c r="L82" s="145"/>
      <c r="M82" s="115"/>
      <c r="N82" s="145"/>
      <c r="O82" s="145"/>
      <c r="P82" s="145"/>
      <c r="Q82" s="145"/>
      <c r="R82" s="145"/>
      <c r="S82" s="145"/>
      <c r="T82" s="145"/>
      <c r="U82" s="115"/>
      <c r="V82" s="145"/>
      <c r="W82" s="145"/>
      <c r="X82" s="145"/>
      <c r="Y82" s="145"/>
      <c r="Z82" s="145"/>
      <c r="AA82" s="145"/>
      <c r="AB82" s="145"/>
      <c r="AC82" s="115"/>
      <c r="AD82" s="145"/>
      <c r="AE82" s="145"/>
      <c r="AF82" s="145"/>
      <c r="AG82" s="145"/>
      <c r="AH82" s="145"/>
      <c r="AI82" s="145"/>
      <c r="AJ82" s="145"/>
      <c r="AK82" s="115"/>
      <c r="AL82" s="145"/>
      <c r="AM82" s="145"/>
      <c r="AN82" s="145"/>
      <c r="AO82" s="145"/>
      <c r="AP82" s="124"/>
      <c r="AQ82" s="145"/>
      <c r="AR82" s="145"/>
      <c r="AS82" s="115"/>
      <c r="AT82" s="145"/>
      <c r="AU82" s="145"/>
      <c r="AV82" s="145"/>
      <c r="AW82" s="145"/>
      <c r="AX82" s="145"/>
      <c r="AY82" s="145"/>
      <c r="AZ82" s="145"/>
      <c r="BA82" s="115"/>
      <c r="BB82" s="145"/>
      <c r="BC82" s="145"/>
      <c r="BD82" s="145"/>
      <c r="BE82" s="145"/>
      <c r="BF82" s="145"/>
      <c r="BG82" s="145"/>
      <c r="BH82" s="145"/>
      <c r="BI82" s="145"/>
      <c r="BJ82" s="114"/>
      <c r="BK82" s="145"/>
      <c r="BL82" s="145"/>
      <c r="BM82" s="145"/>
      <c r="BN82" s="145"/>
      <c r="BO82" s="145"/>
      <c r="BP82" s="145"/>
      <c r="BQ82" s="115"/>
      <c r="BR82" s="145"/>
      <c r="BS82" s="145"/>
      <c r="BT82" s="145"/>
      <c r="BU82" s="145"/>
      <c r="BV82" s="145"/>
      <c r="BW82" s="145"/>
      <c r="BX82" s="145"/>
      <c r="BY82" s="145"/>
      <c r="BZ82" s="145"/>
      <c r="CA82" s="145"/>
      <c r="CB82" s="145"/>
      <c r="CC82" s="145"/>
      <c r="CD82" s="145"/>
      <c r="CE82" s="145"/>
      <c r="CF82" s="145"/>
      <c r="CG82" s="145"/>
      <c r="CH82" s="145"/>
      <c r="CI82" s="145"/>
      <c r="CJ82" s="145"/>
      <c r="CK82" s="145"/>
      <c r="CL82" s="145"/>
      <c r="CM82" s="145"/>
      <c r="CN82" s="145"/>
      <c r="CO82" s="145"/>
      <c r="CP82" s="145"/>
      <c r="CQ82" s="145"/>
      <c r="CR82" s="145"/>
      <c r="CS82" s="145"/>
      <c r="CT82" s="145"/>
      <c r="CU82" s="146"/>
      <c r="CV82" s="147"/>
      <c r="CW82" s="147"/>
      <c r="CX82" s="147"/>
      <c r="CY82" s="147"/>
      <c r="CZ82" s="147"/>
      <c r="DA82" s="147"/>
      <c r="DB82" s="148"/>
      <c r="DC82" s="149"/>
      <c r="DD82" s="150"/>
      <c r="DE82" s="150"/>
      <c r="DF82" s="150"/>
      <c r="DG82" s="150"/>
      <c r="DH82" s="150"/>
      <c r="DI82" s="150"/>
      <c r="DJ82" s="151"/>
      <c r="DK82" s="57"/>
      <c r="DL82" s="57"/>
      <c r="DM82" s="57"/>
    </row>
    <row r="83" spans="1:140" s="1" customFormat="1">
      <c r="DM83" s="57"/>
      <c r="DN83" s="2"/>
      <c r="DO83" s="2"/>
      <c r="DP83" s="2"/>
      <c r="DQ83" s="2"/>
      <c r="DR83" s="2"/>
      <c r="DS83" s="2"/>
      <c r="DT83" s="2"/>
      <c r="DU83" s="2"/>
      <c r="DV83" s="2"/>
      <c r="DW83" s="2"/>
      <c r="DX83" s="2"/>
      <c r="DY83" s="2"/>
      <c r="DZ83" s="2"/>
      <c r="EA83" s="2"/>
      <c r="EB83" s="2"/>
      <c r="EC83" s="2"/>
      <c r="ED83" s="2"/>
      <c r="EE83" s="2"/>
      <c r="EF83" s="2"/>
      <c r="EG83" s="2"/>
      <c r="EH83" s="2"/>
      <c r="EI83" s="2"/>
      <c r="EJ83" s="2"/>
    </row>
    <row r="84" spans="1:140" s="1" customFormat="1">
      <c r="E84" s="376"/>
      <c r="F84" s="376"/>
      <c r="G84" s="376"/>
      <c r="H84" s="376"/>
      <c r="I84" s="376"/>
      <c r="J84" s="376"/>
      <c r="K84" s="376"/>
      <c r="L84" s="376"/>
      <c r="M84" s="376"/>
      <c r="N84" s="376"/>
      <c r="O84" s="376"/>
      <c r="P84" s="376"/>
      <c r="Q84" s="376"/>
      <c r="R84" s="376"/>
      <c r="S84" s="376"/>
      <c r="T84" s="376"/>
      <c r="U84" s="376"/>
      <c r="V84" s="376"/>
      <c r="W84" s="376"/>
      <c r="X84" s="376"/>
      <c r="Y84" s="376"/>
      <c r="Z84" s="376"/>
      <c r="AA84" s="376"/>
      <c r="AB84" s="376"/>
      <c r="AC84" s="376"/>
      <c r="AD84" s="376"/>
      <c r="AE84" s="376"/>
      <c r="AF84" s="376"/>
      <c r="AG84" s="376"/>
      <c r="AH84" s="376"/>
      <c r="AI84" s="376"/>
      <c r="AJ84" s="376"/>
      <c r="AK84" s="376"/>
      <c r="AL84" s="376"/>
      <c r="AM84" s="376"/>
      <c r="AN84" s="376"/>
      <c r="AO84" s="376"/>
      <c r="AP84" s="376"/>
      <c r="AQ84" s="376"/>
      <c r="AR84" s="376"/>
      <c r="AS84" s="376"/>
      <c r="AT84" s="376"/>
      <c r="AU84" s="376"/>
      <c r="AV84" s="376"/>
      <c r="AW84" s="376"/>
      <c r="AX84" s="376"/>
      <c r="AY84" s="376"/>
      <c r="AZ84" s="376"/>
      <c r="BA84" s="376"/>
      <c r="BB84" s="376"/>
      <c r="BC84" s="376"/>
      <c r="BD84" s="376"/>
      <c r="BE84" s="376"/>
      <c r="BF84" s="376"/>
      <c r="BG84" s="376"/>
      <c r="BH84" s="376"/>
      <c r="BI84" s="376"/>
      <c r="BJ84" s="376"/>
      <c r="BK84" s="376"/>
      <c r="BL84" s="376"/>
      <c r="BM84" s="376"/>
      <c r="BN84" s="376"/>
      <c r="BO84" s="376"/>
      <c r="BP84" s="376"/>
      <c r="BQ84" s="376"/>
      <c r="BR84" s="376"/>
      <c r="BS84" s="376"/>
      <c r="BT84" s="376"/>
      <c r="BU84" s="376"/>
      <c r="BV84" s="376"/>
      <c r="BW84" s="376"/>
      <c r="BX84" s="376"/>
      <c r="BY84" s="376"/>
      <c r="BZ84" s="376"/>
      <c r="CA84" s="376"/>
      <c r="CB84" s="376"/>
      <c r="CC84" s="376"/>
      <c r="CD84" s="376"/>
      <c r="CE84" s="376"/>
      <c r="CF84" s="376"/>
      <c r="CG84" s="376"/>
      <c r="CH84" s="376"/>
      <c r="CI84" s="376"/>
      <c r="CJ84" s="376"/>
      <c r="CK84" s="376"/>
      <c r="CL84" s="376"/>
      <c r="CM84" s="376"/>
      <c r="CN84" s="376"/>
      <c r="CO84" s="376"/>
      <c r="CP84" s="376"/>
      <c r="CQ84" s="376"/>
      <c r="CR84" s="376"/>
      <c r="CS84" s="376"/>
      <c r="CT84" s="376"/>
      <c r="CU84" s="376"/>
      <c r="CV84" s="376"/>
      <c r="CW84" s="376"/>
      <c r="CX84" s="376"/>
      <c r="CY84" s="376"/>
      <c r="CZ84" s="376"/>
      <c r="DA84" s="376"/>
      <c r="DB84" s="376"/>
      <c r="DC84" s="376"/>
      <c r="DD84" s="376"/>
      <c r="DE84" s="376"/>
      <c r="DF84" s="376"/>
      <c r="DG84" s="376"/>
      <c r="DH84" s="376"/>
      <c r="DM84" s="57"/>
      <c r="DN84" s="2"/>
      <c r="DO84" s="2"/>
      <c r="DP84" s="2"/>
      <c r="DQ84" s="2"/>
      <c r="DR84" s="2"/>
      <c r="DS84" s="2"/>
      <c r="DT84" s="2"/>
      <c r="DU84" s="2"/>
      <c r="DV84" s="2"/>
      <c r="DW84" s="2"/>
      <c r="DX84" s="2"/>
      <c r="DY84" s="2"/>
      <c r="DZ84" s="2"/>
      <c r="EA84" s="2"/>
      <c r="EB84" s="2"/>
      <c r="EC84" s="2"/>
      <c r="ED84" s="2"/>
      <c r="EE84" s="2"/>
      <c r="EF84" s="2"/>
      <c r="EG84" s="2"/>
      <c r="EH84" s="2"/>
      <c r="EI84" s="2"/>
      <c r="EJ84" s="2"/>
    </row>
    <row r="85" spans="1:140">
      <c r="DM85" s="57"/>
    </row>
    <row r="86" spans="1:140">
      <c r="DM86" s="57"/>
    </row>
    <row r="87" spans="1:140" ht="11.25" customHeight="1">
      <c r="E87" s="53"/>
      <c r="F87" s="54"/>
      <c r="G87" s="54"/>
      <c r="H87" s="54"/>
      <c r="I87" s="54"/>
      <c r="J87" s="54"/>
      <c r="K87" s="54"/>
      <c r="L87" s="54"/>
      <c r="M87" s="54"/>
      <c r="N87" s="54"/>
      <c r="O87" s="54"/>
      <c r="P87" s="54"/>
      <c r="Q87" s="54"/>
      <c r="R87" s="54"/>
      <c r="S87" s="54"/>
      <c r="T87" s="54"/>
      <c r="U87" s="54"/>
      <c r="V87" s="54"/>
      <c r="AO87" s="52"/>
      <c r="BA87" s="55"/>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M87" s="57"/>
    </row>
    <row r="88" spans="1:140" ht="3" customHeight="1">
      <c r="E88" s="54"/>
      <c r="F88" s="54"/>
      <c r="G88" s="54"/>
      <c r="H88" s="54"/>
      <c r="I88" s="54"/>
      <c r="J88" s="54"/>
      <c r="K88" s="54"/>
      <c r="L88" s="54"/>
      <c r="M88" s="54"/>
      <c r="N88" s="54"/>
      <c r="O88" s="54"/>
      <c r="P88" s="54"/>
      <c r="Q88" s="54"/>
      <c r="R88" s="54"/>
      <c r="S88" s="54"/>
      <c r="T88" s="54"/>
      <c r="U88" s="54"/>
      <c r="V88" s="54"/>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M88" s="57"/>
    </row>
    <row r="89" spans="1:140" ht="11.25" customHeight="1">
      <c r="E89" s="54"/>
      <c r="F89" s="54"/>
      <c r="G89" s="54"/>
      <c r="H89" s="54"/>
      <c r="I89" s="54"/>
      <c r="J89" s="54"/>
      <c r="K89" s="54"/>
      <c r="L89" s="54"/>
      <c r="M89" s="54"/>
      <c r="N89" s="54"/>
      <c r="O89" s="54"/>
      <c r="P89" s="54"/>
      <c r="Q89" s="54"/>
      <c r="R89" s="54"/>
      <c r="S89" s="54"/>
      <c r="T89" s="54"/>
      <c r="U89" s="54"/>
      <c r="V89" s="54"/>
      <c r="Z89" s="52"/>
      <c r="AO89" s="52"/>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M89" s="57"/>
    </row>
    <row r="90" spans="1:140" ht="3" customHeight="1">
      <c r="E90" s="54"/>
      <c r="F90" s="54"/>
      <c r="G90" s="54"/>
      <c r="H90" s="54"/>
      <c r="I90" s="54"/>
      <c r="J90" s="54"/>
      <c r="K90" s="54"/>
      <c r="L90" s="54"/>
      <c r="M90" s="54"/>
      <c r="N90" s="54"/>
      <c r="O90" s="54"/>
      <c r="P90" s="54"/>
      <c r="Q90" s="54"/>
      <c r="R90" s="54"/>
      <c r="S90" s="54"/>
      <c r="T90" s="54"/>
      <c r="U90" s="54"/>
      <c r="V90" s="54"/>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c r="DH90" s="56"/>
      <c r="DM90" s="57"/>
    </row>
    <row r="91" spans="1:140" ht="11.25" customHeight="1">
      <c r="E91" s="54"/>
      <c r="F91" s="54"/>
      <c r="G91" s="54"/>
      <c r="H91" s="54"/>
      <c r="I91" s="54"/>
      <c r="J91" s="54"/>
      <c r="K91" s="54"/>
      <c r="L91" s="54"/>
      <c r="M91" s="54"/>
      <c r="N91" s="54"/>
      <c r="O91" s="54"/>
      <c r="P91" s="54"/>
      <c r="Q91" s="54"/>
      <c r="R91" s="54"/>
      <c r="S91" s="54"/>
      <c r="T91" s="54"/>
      <c r="U91" s="54"/>
      <c r="V91" s="54"/>
      <c r="Z91" s="52"/>
      <c r="AO91" s="52"/>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M91" s="57"/>
    </row>
    <row r="92" spans="1:140" ht="3" customHeight="1">
      <c r="E92" s="54"/>
      <c r="F92" s="54"/>
      <c r="G92" s="54"/>
      <c r="H92" s="54"/>
      <c r="I92" s="54"/>
      <c r="J92" s="54"/>
      <c r="K92" s="54"/>
      <c r="L92" s="54"/>
      <c r="M92" s="54"/>
      <c r="N92" s="54"/>
      <c r="O92" s="54"/>
      <c r="P92" s="54"/>
      <c r="Q92" s="54"/>
      <c r="R92" s="54"/>
      <c r="S92" s="54"/>
      <c r="T92" s="54"/>
      <c r="U92" s="54"/>
      <c r="V92" s="54"/>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c r="CW92" s="56"/>
      <c r="CX92" s="56"/>
      <c r="CY92" s="56"/>
      <c r="CZ92" s="56"/>
      <c r="DA92" s="56"/>
      <c r="DB92" s="56"/>
      <c r="DC92" s="56"/>
      <c r="DD92" s="56"/>
      <c r="DE92" s="56"/>
      <c r="DF92" s="56"/>
      <c r="DG92" s="56"/>
      <c r="DH92" s="56"/>
      <c r="DM92" s="57"/>
    </row>
    <row r="93" spans="1:140" ht="11.25" customHeight="1">
      <c r="E93" s="54"/>
      <c r="F93" s="54"/>
      <c r="G93" s="54"/>
      <c r="H93" s="54"/>
      <c r="I93" s="54"/>
      <c r="J93" s="54"/>
      <c r="K93" s="54"/>
      <c r="L93" s="54"/>
      <c r="M93" s="54"/>
      <c r="N93" s="54"/>
      <c r="O93" s="54"/>
      <c r="P93" s="54"/>
      <c r="Q93" s="54"/>
      <c r="R93" s="54"/>
      <c r="S93" s="54"/>
      <c r="T93" s="54"/>
      <c r="U93" s="54"/>
      <c r="V93" s="54"/>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c r="CW93" s="56"/>
      <c r="CX93" s="56"/>
      <c r="CY93" s="56"/>
      <c r="CZ93" s="56"/>
      <c r="DA93" s="56"/>
      <c r="DB93" s="56"/>
      <c r="DC93" s="56"/>
      <c r="DD93" s="56"/>
      <c r="DE93" s="56"/>
      <c r="DF93" s="56"/>
      <c r="DG93" s="56"/>
      <c r="DH93" s="56"/>
      <c r="DM93" s="57"/>
    </row>
    <row r="94" spans="1:140">
      <c r="DM94" s="57"/>
    </row>
    <row r="95" spans="1:140">
      <c r="F95" s="4"/>
      <c r="DM95" s="57"/>
    </row>
    <row r="96" spans="1:140">
      <c r="F96" s="4"/>
      <c r="DM96" s="57"/>
    </row>
    <row r="97" spans="6:117">
      <c r="F97" s="4"/>
      <c r="DM97" s="57"/>
    </row>
    <row r="98" spans="6:117">
      <c r="F98" s="4"/>
      <c r="DM98" s="57"/>
    </row>
    <row r="99" spans="6:117">
      <c r="F99" s="4"/>
      <c r="DM99" s="57"/>
    </row>
    <row r="100" spans="6:117">
      <c r="DM100" s="57"/>
    </row>
    <row r="101" spans="6:117">
      <c r="DM101" s="57"/>
    </row>
    <row r="102" spans="6:117">
      <c r="DM102" s="57"/>
    </row>
    <row r="103" spans="6:117">
      <c r="DM103" s="57"/>
    </row>
    <row r="104" spans="6:117">
      <c r="DM104" s="57"/>
    </row>
    <row r="105" spans="6:117">
      <c r="DM105" s="57"/>
    </row>
    <row r="106" spans="6:117">
      <c r="DM106" s="57"/>
    </row>
    <row r="107" spans="6:117">
      <c r="DM107" s="57"/>
    </row>
    <row r="108" spans="6:117">
      <c r="DM108" s="57"/>
    </row>
    <row r="109" spans="6:117">
      <c r="DM109" s="57"/>
    </row>
    <row r="110" spans="6:117">
      <c r="DM110" s="57"/>
    </row>
    <row r="111" spans="6:117">
      <c r="DM111" s="57"/>
    </row>
    <row r="112" spans="6:117">
      <c r="DM112" s="57"/>
    </row>
    <row r="113" spans="117:117">
      <c r="DM113" s="57"/>
    </row>
    <row r="114" spans="117:117">
      <c r="DM114" s="57"/>
    </row>
    <row r="115" spans="117:117">
      <c r="DM115" s="57"/>
    </row>
    <row r="116" spans="117:117">
      <c r="DM116" s="57"/>
    </row>
    <row r="117" spans="117:117">
      <c r="DM117" s="57"/>
    </row>
    <row r="118" spans="117:117">
      <c r="DM118" s="57"/>
    </row>
    <row r="119" spans="117:117">
      <c r="DM119" s="57"/>
    </row>
    <row r="120" spans="117:117">
      <c r="DM120" s="57"/>
    </row>
    <row r="121" spans="117:117">
      <c r="DM121" s="57"/>
    </row>
    <row r="122" spans="117:117" ht="3.75" customHeight="1">
      <c r="DM122" s="57"/>
    </row>
    <row r="123" spans="117:117">
      <c r="DM123" s="57"/>
    </row>
    <row r="124" spans="117:117">
      <c r="DM124" s="57"/>
    </row>
    <row r="125" spans="117:117">
      <c r="DM125" s="57"/>
    </row>
    <row r="126" spans="117:117">
      <c r="DM126" s="57"/>
    </row>
    <row r="127" spans="117:117">
      <c r="DM127" s="57"/>
    </row>
    <row r="128" spans="117:117">
      <c r="DM128" s="57"/>
    </row>
    <row r="129" spans="117:117">
      <c r="DM129" s="57"/>
    </row>
    <row r="130" spans="117:117">
      <c r="DM130" s="57"/>
    </row>
    <row r="131" spans="117:117">
      <c r="DM131" s="57"/>
    </row>
    <row r="132" spans="117:117">
      <c r="DM132" s="57"/>
    </row>
    <row r="133" spans="117:117">
      <c r="DM133" s="57"/>
    </row>
    <row r="134" spans="117:117">
      <c r="DM134" s="57"/>
    </row>
    <row r="135" spans="117:117">
      <c r="DM135" s="57"/>
    </row>
    <row r="136" spans="117:117">
      <c r="DM136" s="57"/>
    </row>
    <row r="137" spans="117:117">
      <c r="DM137" s="57"/>
    </row>
    <row r="138" spans="117:117">
      <c r="DM138" s="57"/>
    </row>
    <row r="139" spans="117:117">
      <c r="DM139" s="57"/>
    </row>
    <row r="140" spans="117:117">
      <c r="DM140" s="57"/>
    </row>
    <row r="141" spans="117:117">
      <c r="DM141" s="57"/>
    </row>
    <row r="142" spans="117:117">
      <c r="DM142" s="57"/>
    </row>
    <row r="143" spans="117:117">
      <c r="DM143" s="57"/>
    </row>
    <row r="144" spans="117:117">
      <c r="DM144" s="57"/>
    </row>
    <row r="145" spans="117:117">
      <c r="DM145" s="57"/>
    </row>
    <row r="146" spans="117:117">
      <c r="DM146" s="57"/>
    </row>
    <row r="147" spans="117:117">
      <c r="DM147" s="57"/>
    </row>
    <row r="148" spans="117:117">
      <c r="DM148" s="57"/>
    </row>
    <row r="149" spans="117:117">
      <c r="DM149" s="57"/>
    </row>
    <row r="150" spans="117:117">
      <c r="DM150" s="57"/>
    </row>
    <row r="151" spans="117:117">
      <c r="DM151" s="57"/>
    </row>
    <row r="152" spans="117:117">
      <c r="DM152" s="57"/>
    </row>
    <row r="153" spans="117:117">
      <c r="DM153" s="57"/>
    </row>
    <row r="154" spans="117:117">
      <c r="DM154" s="57"/>
    </row>
    <row r="155" spans="117:117">
      <c r="DM155" s="57"/>
    </row>
    <row r="156" spans="117:117">
      <c r="DM156" s="57"/>
    </row>
    <row r="157" spans="117:117">
      <c r="DM157" s="57"/>
    </row>
    <row r="158" spans="117:117">
      <c r="DM158" s="57"/>
    </row>
    <row r="159" spans="117:117">
      <c r="DM159" s="57"/>
    </row>
    <row r="160" spans="117:117">
      <c r="DM160" s="57"/>
    </row>
    <row r="161" spans="117:117">
      <c r="DM161" s="57"/>
    </row>
    <row r="162" spans="117:117">
      <c r="DM162" s="57"/>
    </row>
    <row r="163" spans="117:117">
      <c r="DM163" s="57"/>
    </row>
    <row r="164" spans="117:117">
      <c r="DM164" s="57"/>
    </row>
    <row r="165" spans="117:117">
      <c r="DM165" s="57"/>
    </row>
    <row r="166" spans="117:117">
      <c r="DM166" s="57"/>
    </row>
    <row r="167" spans="117:117">
      <c r="DM167" s="57"/>
    </row>
    <row r="168" spans="117:117">
      <c r="DM168" s="57"/>
    </row>
    <row r="169" spans="117:117">
      <c r="DM169" s="57"/>
    </row>
    <row r="170" spans="117:117">
      <c r="DM170" s="57"/>
    </row>
    <row r="171" spans="117:117">
      <c r="DM171" s="57"/>
    </row>
    <row r="172" spans="117:117">
      <c r="DM172" s="57"/>
    </row>
    <row r="173" spans="117:117">
      <c r="DM173" s="57"/>
    </row>
    <row r="174" spans="117:117">
      <c r="DM174" s="57"/>
    </row>
    <row r="175" spans="117:117">
      <c r="DM175" s="57"/>
    </row>
    <row r="176" spans="117:117">
      <c r="DM176" s="57"/>
    </row>
    <row r="177" spans="117:117">
      <c r="DM177" s="57"/>
    </row>
    <row r="178" spans="117:117">
      <c r="DM178" s="57"/>
    </row>
    <row r="179" spans="117:117">
      <c r="DM179" s="57"/>
    </row>
    <row r="180" spans="117:117">
      <c r="DM180" s="57"/>
    </row>
    <row r="181" spans="117:117">
      <c r="DM181" s="57"/>
    </row>
    <row r="182" spans="117:117">
      <c r="DM182" s="57"/>
    </row>
    <row r="183" spans="117:117">
      <c r="DM183" s="57"/>
    </row>
    <row r="184" spans="117:117">
      <c r="DM184" s="57"/>
    </row>
    <row r="185" spans="117:117">
      <c r="DM185" s="57"/>
    </row>
    <row r="186" spans="117:117">
      <c r="DM186" s="57"/>
    </row>
    <row r="187" spans="117:117">
      <c r="DM187" s="57"/>
    </row>
    <row r="188" spans="117:117">
      <c r="DM188" s="57"/>
    </row>
    <row r="189" spans="117:117">
      <c r="DM189" s="57"/>
    </row>
    <row r="190" spans="117:117">
      <c r="DM190" s="57"/>
    </row>
    <row r="191" spans="117:117">
      <c r="DM191" s="57"/>
    </row>
    <row r="192" spans="117:117">
      <c r="DM192" s="57"/>
    </row>
    <row r="193" spans="117:117">
      <c r="DM193" s="57"/>
    </row>
    <row r="194" spans="117:117">
      <c r="DM194" s="57"/>
    </row>
    <row r="195" spans="117:117">
      <c r="DM195" s="57"/>
    </row>
    <row r="196" spans="117:117">
      <c r="DM196" s="57"/>
    </row>
    <row r="197" spans="117:117">
      <c r="DM197" s="57"/>
    </row>
    <row r="198" spans="117:117">
      <c r="DM198" s="57"/>
    </row>
    <row r="199" spans="117:117">
      <c r="DM199" s="57"/>
    </row>
    <row r="200" spans="117:117">
      <c r="DM200" s="57"/>
    </row>
    <row r="201" spans="117:117">
      <c r="DM201" s="57"/>
    </row>
    <row r="202" spans="117:117">
      <c r="DM202" s="57"/>
    </row>
    <row r="203" spans="117:117">
      <c r="DM203" s="57"/>
    </row>
    <row r="204" spans="117:117">
      <c r="DM204" s="57"/>
    </row>
    <row r="205" spans="117:117">
      <c r="DM205" s="57"/>
    </row>
    <row r="206" spans="117:117">
      <c r="DM206" s="57"/>
    </row>
    <row r="207" spans="117:117">
      <c r="DM207" s="57"/>
    </row>
    <row r="208" spans="117:117">
      <c r="DM208" s="57"/>
    </row>
    <row r="209" spans="117:117">
      <c r="DM209" s="57"/>
    </row>
    <row r="210" spans="117:117">
      <c r="DM210" s="57"/>
    </row>
    <row r="211" spans="117:117">
      <c r="DM211" s="57"/>
    </row>
    <row r="212" spans="117:117">
      <c r="DM212" s="57"/>
    </row>
    <row r="213" spans="117:117">
      <c r="DM213" s="57"/>
    </row>
    <row r="214" spans="117:117">
      <c r="DM214" s="57"/>
    </row>
    <row r="215" spans="117:117">
      <c r="DM215" s="57"/>
    </row>
    <row r="216" spans="117:117">
      <c r="DM216" s="57"/>
    </row>
    <row r="217" spans="117:117">
      <c r="DM217" s="57"/>
    </row>
    <row r="218" spans="117:117">
      <c r="DM218" s="57"/>
    </row>
    <row r="219" spans="117:117">
      <c r="DM219" s="57"/>
    </row>
    <row r="220" spans="117:117">
      <c r="DM220" s="57"/>
    </row>
    <row r="221" spans="117:117">
      <c r="DM221" s="57"/>
    </row>
    <row r="222" spans="117:117">
      <c r="DM222" s="57"/>
    </row>
    <row r="223" spans="117:117">
      <c r="DM223" s="57"/>
    </row>
    <row r="224" spans="117:117">
      <c r="DM224" s="57"/>
    </row>
    <row r="225" spans="117:117">
      <c r="DM225" s="57"/>
    </row>
    <row r="226" spans="117:117">
      <c r="DM226" s="57"/>
    </row>
    <row r="227" spans="117:117">
      <c r="DM227" s="57"/>
    </row>
    <row r="228" spans="117:117">
      <c r="DM228" s="57"/>
    </row>
    <row r="229" spans="117:117">
      <c r="DM229" s="57"/>
    </row>
    <row r="230" spans="117:117">
      <c r="DM230" s="57"/>
    </row>
    <row r="231" spans="117:117">
      <c r="DM231" s="57"/>
    </row>
    <row r="232" spans="117:117">
      <c r="DM232" s="57"/>
    </row>
    <row r="233" spans="117:117">
      <c r="DM233" s="57"/>
    </row>
    <row r="234" spans="117:117">
      <c r="DM234" s="57"/>
    </row>
    <row r="235" spans="117:117">
      <c r="DM235" s="57"/>
    </row>
    <row r="236" spans="117:117">
      <c r="DM236" s="57"/>
    </row>
    <row r="237" spans="117:117">
      <c r="DM237" s="57"/>
    </row>
    <row r="238" spans="117:117">
      <c r="DM238" s="57"/>
    </row>
    <row r="239" spans="117:117">
      <c r="DM239" s="57"/>
    </row>
    <row r="240" spans="117:117">
      <c r="DM240" s="57"/>
    </row>
    <row r="241" spans="117:117">
      <c r="DM241" s="57"/>
    </row>
    <row r="242" spans="117:117">
      <c r="DM242" s="57"/>
    </row>
    <row r="243" spans="117:117">
      <c r="DM243" s="57"/>
    </row>
    <row r="244" spans="117:117">
      <c r="DM244" s="57"/>
    </row>
    <row r="245" spans="117:117">
      <c r="DM245" s="57"/>
    </row>
    <row r="246" spans="117:117">
      <c r="DM246" s="57"/>
    </row>
    <row r="247" spans="117:117">
      <c r="DM247" s="57"/>
    </row>
    <row r="248" spans="117:117">
      <c r="DM248" s="57"/>
    </row>
    <row r="249" spans="117:117">
      <c r="DM249" s="57"/>
    </row>
    <row r="250" spans="117:117">
      <c r="DM250" s="57"/>
    </row>
    <row r="251" spans="117:117">
      <c r="DM251" s="57"/>
    </row>
    <row r="252" spans="117:117">
      <c r="DM252" s="57"/>
    </row>
    <row r="253" spans="117:117">
      <c r="DM253" s="57"/>
    </row>
    <row r="254" spans="117:117">
      <c r="DM254" s="57"/>
    </row>
    <row r="255" spans="117:117">
      <c r="DM255" s="57"/>
    </row>
    <row r="256" spans="117:117">
      <c r="DM256" s="57"/>
    </row>
    <row r="257" spans="117:117">
      <c r="DM257" s="57"/>
    </row>
    <row r="258" spans="117:117">
      <c r="DM258" s="57"/>
    </row>
    <row r="259" spans="117:117">
      <c r="DM259" s="57"/>
    </row>
    <row r="260" spans="117:117">
      <c r="DM260" s="57"/>
    </row>
    <row r="261" spans="117:117">
      <c r="DM261" s="57"/>
    </row>
    <row r="262" spans="117:117">
      <c r="DM262" s="57"/>
    </row>
    <row r="263" spans="117:117">
      <c r="DM263" s="57"/>
    </row>
    <row r="264" spans="117:117">
      <c r="DM264" s="57"/>
    </row>
    <row r="265" spans="117:117">
      <c r="DM265" s="57"/>
    </row>
    <row r="266" spans="117:117">
      <c r="DM266" s="57"/>
    </row>
    <row r="267" spans="117:117">
      <c r="DM267" s="57"/>
    </row>
    <row r="268" spans="117:117">
      <c r="DM268" s="57"/>
    </row>
    <row r="269" spans="117:117">
      <c r="DM269" s="57"/>
    </row>
    <row r="270" spans="117:117">
      <c r="DM270" s="57"/>
    </row>
    <row r="271" spans="117:117">
      <c r="DM271" s="57"/>
    </row>
    <row r="272" spans="117:117">
      <c r="DM272" s="57"/>
    </row>
    <row r="273" spans="117:117">
      <c r="DM273" s="57"/>
    </row>
    <row r="274" spans="117:117">
      <c r="DM274" s="57"/>
    </row>
    <row r="275" spans="117:117">
      <c r="DM275" s="57"/>
    </row>
    <row r="276" spans="117:117">
      <c r="DM276" s="57"/>
    </row>
    <row r="277" spans="117:117">
      <c r="DM277" s="57"/>
    </row>
    <row r="278" spans="117:117">
      <c r="DM278" s="57"/>
    </row>
    <row r="279" spans="117:117">
      <c r="DM279" s="57"/>
    </row>
    <row r="280" spans="117:117">
      <c r="DM280" s="57"/>
    </row>
    <row r="281" spans="117:117">
      <c r="DM281" s="57"/>
    </row>
    <row r="282" spans="117:117">
      <c r="DM282" s="57"/>
    </row>
    <row r="283" spans="117:117">
      <c r="DM283" s="57"/>
    </row>
    <row r="284" spans="117:117">
      <c r="DM284" s="57"/>
    </row>
    <row r="285" spans="117:117">
      <c r="DM285" s="57"/>
    </row>
    <row r="286" spans="117:117">
      <c r="DM286" s="57"/>
    </row>
    <row r="287" spans="117:117">
      <c r="DM287" s="57"/>
    </row>
    <row r="288" spans="117:117">
      <c r="DM288" s="57"/>
    </row>
    <row r="289" spans="117:117">
      <c r="DM289" s="57"/>
    </row>
    <row r="290" spans="117:117">
      <c r="DM290" s="57"/>
    </row>
    <row r="291" spans="117:117">
      <c r="DM291" s="57"/>
    </row>
    <row r="292" spans="117:117">
      <c r="DM292" s="57"/>
    </row>
    <row r="293" spans="117:117">
      <c r="DM293" s="57"/>
    </row>
    <row r="294" spans="117:117">
      <c r="DM294" s="57"/>
    </row>
    <row r="295" spans="117:117">
      <c r="DM295" s="57"/>
    </row>
    <row r="296" spans="117:117">
      <c r="DM296" s="57"/>
    </row>
    <row r="297" spans="117:117">
      <c r="DM297" s="57"/>
    </row>
    <row r="298" spans="117:117">
      <c r="DM298" s="57"/>
    </row>
    <row r="299" spans="117:117">
      <c r="DM299" s="57"/>
    </row>
    <row r="300" spans="117:117">
      <c r="DM300" s="57"/>
    </row>
    <row r="301" spans="117:117">
      <c r="DM301" s="57"/>
    </row>
    <row r="302" spans="117:117">
      <c r="DM302" s="57"/>
    </row>
    <row r="303" spans="117:117">
      <c r="DM303" s="57"/>
    </row>
    <row r="304" spans="117:117">
      <c r="DM304" s="57"/>
    </row>
    <row r="305" spans="117:117">
      <c r="DM305" s="57"/>
    </row>
    <row r="306" spans="117:117">
      <c r="DM306" s="57"/>
    </row>
    <row r="307" spans="117:117">
      <c r="DM307" s="57"/>
    </row>
    <row r="308" spans="117:117">
      <c r="DM308" s="57"/>
    </row>
    <row r="309" spans="117:117">
      <c r="DM309" s="57"/>
    </row>
    <row r="310" spans="117:117">
      <c r="DM310" s="57"/>
    </row>
    <row r="311" spans="117:117">
      <c r="DM311" s="57"/>
    </row>
    <row r="312" spans="117:117">
      <c r="DM312" s="57"/>
    </row>
    <row r="313" spans="117:117">
      <c r="DM313" s="57"/>
    </row>
    <row r="314" spans="117:117">
      <c r="DM314" s="57"/>
    </row>
    <row r="315" spans="117:117">
      <c r="DM315" s="57"/>
    </row>
    <row r="316" spans="117:117">
      <c r="DM316" s="57"/>
    </row>
    <row r="317" spans="117:117">
      <c r="DM317" s="57"/>
    </row>
    <row r="318" spans="117:117">
      <c r="DM318" s="57"/>
    </row>
    <row r="319" spans="117:117">
      <c r="DM319" s="57"/>
    </row>
    <row r="320" spans="117:117">
      <c r="DM320" s="57"/>
    </row>
    <row r="321" spans="117:117">
      <c r="DM321" s="57"/>
    </row>
    <row r="322" spans="117:117">
      <c r="DM322" s="57"/>
    </row>
    <row r="323" spans="117:117">
      <c r="DM323" s="57"/>
    </row>
    <row r="324" spans="117:117">
      <c r="DM324" s="57"/>
    </row>
    <row r="325" spans="117:117">
      <c r="DM325" s="57"/>
    </row>
    <row r="326" spans="117:117">
      <c r="DM326" s="57"/>
    </row>
    <row r="327" spans="117:117">
      <c r="DM327" s="57"/>
    </row>
    <row r="328" spans="117:117">
      <c r="DM328" s="57"/>
    </row>
    <row r="329" spans="117:117">
      <c r="DM329" s="57"/>
    </row>
    <row r="330" spans="117:117">
      <c r="DM330" s="57"/>
    </row>
    <row r="331" spans="117:117">
      <c r="DM331" s="57"/>
    </row>
    <row r="332" spans="117:117">
      <c r="DM332" s="57"/>
    </row>
    <row r="333" spans="117:117">
      <c r="DM333" s="57"/>
    </row>
    <row r="334" spans="117:117">
      <c r="DM334" s="57"/>
    </row>
    <row r="335" spans="117:117">
      <c r="DM335" s="57"/>
    </row>
    <row r="336" spans="117:117">
      <c r="DM336" s="57"/>
    </row>
    <row r="337" spans="117:117">
      <c r="DM337" s="57"/>
    </row>
    <row r="338" spans="117:117">
      <c r="DM338" s="57"/>
    </row>
    <row r="339" spans="117:117">
      <c r="DM339" s="57"/>
    </row>
    <row r="340" spans="117:117">
      <c r="DM340" s="57"/>
    </row>
    <row r="341" spans="117:117">
      <c r="DM341" s="57"/>
    </row>
    <row r="342" spans="117:117">
      <c r="DM342" s="57"/>
    </row>
    <row r="343" spans="117:117">
      <c r="DM343" s="57"/>
    </row>
    <row r="344" spans="117:117">
      <c r="DM344" s="57"/>
    </row>
    <row r="345" spans="117:117">
      <c r="DM345" s="57"/>
    </row>
    <row r="346" spans="117:117">
      <c r="DM346" s="57"/>
    </row>
    <row r="347" spans="117:117">
      <c r="DM347" s="57"/>
    </row>
    <row r="348" spans="117:117">
      <c r="DM348" s="57"/>
    </row>
    <row r="349" spans="117:117">
      <c r="DM349" s="57"/>
    </row>
    <row r="350" spans="117:117">
      <c r="DM350" s="57"/>
    </row>
    <row r="351" spans="117:117">
      <c r="DM351" s="57"/>
    </row>
    <row r="352" spans="117:117">
      <c r="DM352" s="57"/>
    </row>
    <row r="353" spans="117:117">
      <c r="DM353" s="57"/>
    </row>
    <row r="354" spans="117:117">
      <c r="DM354" s="57"/>
    </row>
    <row r="355" spans="117:117">
      <c r="DM355" s="57"/>
    </row>
    <row r="356" spans="117:117">
      <c r="DM356" s="57"/>
    </row>
    <row r="357" spans="117:117">
      <c r="DM357" s="57"/>
    </row>
    <row r="358" spans="117:117">
      <c r="DM358" s="57"/>
    </row>
    <row r="359" spans="117:117">
      <c r="DM359" s="57"/>
    </row>
    <row r="360" spans="117:117">
      <c r="DM360" s="57"/>
    </row>
    <row r="361" spans="117:117">
      <c r="DM361" s="57"/>
    </row>
    <row r="362" spans="117:117">
      <c r="DM362" s="57"/>
    </row>
    <row r="363" spans="117:117">
      <c r="DM363" s="57"/>
    </row>
    <row r="364" spans="117:117">
      <c r="DM364" s="57"/>
    </row>
    <row r="365" spans="117:117" ht="13.5" customHeight="1">
      <c r="DM365" s="57"/>
    </row>
    <row r="366" spans="117:117" ht="13.5" customHeight="1">
      <c r="DM366" s="57"/>
    </row>
    <row r="367" spans="117:117">
      <c r="DM367" s="57"/>
    </row>
    <row r="368" spans="117:117">
      <c r="DM368" s="57"/>
    </row>
    <row r="369" spans="117:117" ht="13.5" customHeight="1">
      <c r="DM369" s="57"/>
    </row>
    <row r="370" spans="117:117">
      <c r="DM370" s="57"/>
    </row>
    <row r="371" spans="117:117" ht="13.5" customHeight="1">
      <c r="DM371" s="57"/>
    </row>
    <row r="372" spans="117:117" ht="13.5" customHeight="1">
      <c r="DM372" s="57"/>
    </row>
    <row r="373" spans="117:117">
      <c r="DM373" s="57"/>
    </row>
    <row r="374" spans="117:117">
      <c r="DM374" s="57"/>
    </row>
    <row r="375" spans="117:117" ht="13.5" customHeight="1">
      <c r="DM375" s="57"/>
    </row>
    <row r="376" spans="117:117">
      <c r="DM376" s="57"/>
    </row>
    <row r="377" spans="117:117">
      <c r="DM377" s="57"/>
    </row>
    <row r="378" spans="117:117" ht="13.5" customHeight="1">
      <c r="DM378" s="57"/>
    </row>
    <row r="379" spans="117:117" ht="13.5" customHeight="1">
      <c r="DM379" s="57"/>
    </row>
    <row r="380" spans="117:117">
      <c r="DM380" s="57"/>
    </row>
    <row r="381" spans="117:117">
      <c r="DM381" s="57"/>
    </row>
    <row r="382" spans="117:117" ht="13.5" customHeight="1">
      <c r="DM382" s="57"/>
    </row>
    <row r="383" spans="117:117">
      <c r="DM383" s="57"/>
    </row>
    <row r="384" spans="117:117">
      <c r="DM384" s="57"/>
    </row>
    <row r="385" spans="117:117">
      <c r="DM385" s="57"/>
    </row>
    <row r="386" spans="117:117" ht="13.5" customHeight="1">
      <c r="DM386" s="57"/>
    </row>
    <row r="387" spans="117:117">
      <c r="DM387" s="57"/>
    </row>
    <row r="388" spans="117:117">
      <c r="DM388" s="57"/>
    </row>
    <row r="389" spans="117:117">
      <c r="DM389" s="57"/>
    </row>
    <row r="390" spans="117:117">
      <c r="DM390" s="57"/>
    </row>
    <row r="391" spans="117:117">
      <c r="DM391" s="57"/>
    </row>
    <row r="392" spans="117:117">
      <c r="DM392" s="57"/>
    </row>
    <row r="393" spans="117:117">
      <c r="DM393" s="57"/>
    </row>
    <row r="394" spans="117:117">
      <c r="DM394" s="57"/>
    </row>
    <row r="395" spans="117:117">
      <c r="DM395" s="57"/>
    </row>
    <row r="396" spans="117:117">
      <c r="DM396" s="57"/>
    </row>
    <row r="397" spans="117:117">
      <c r="DM397" s="57"/>
    </row>
    <row r="398" spans="117:117">
      <c r="DM398" s="57"/>
    </row>
    <row r="399" spans="117:117">
      <c r="DM399" s="57"/>
    </row>
    <row r="400" spans="117:117">
      <c r="DM400" s="57"/>
    </row>
    <row r="401" spans="117:117">
      <c r="DM401" s="57"/>
    </row>
    <row r="402" spans="117:117">
      <c r="DM402" s="57"/>
    </row>
    <row r="403" spans="117:117">
      <c r="DM403" s="57"/>
    </row>
    <row r="404" spans="117:117">
      <c r="DM404" s="57"/>
    </row>
    <row r="405" spans="117:117">
      <c r="DM405" s="57"/>
    </row>
    <row r="406" spans="117:117">
      <c r="DM406" s="57"/>
    </row>
    <row r="407" spans="117:117">
      <c r="DM407" s="57"/>
    </row>
    <row r="408" spans="117:117">
      <c r="DM408" s="57"/>
    </row>
    <row r="409" spans="117:117">
      <c r="DM409" s="57"/>
    </row>
    <row r="410" spans="117:117">
      <c r="DM410" s="57"/>
    </row>
    <row r="411" spans="117:117">
      <c r="DM411" s="57"/>
    </row>
    <row r="412" spans="117:117">
      <c r="DM412" s="57"/>
    </row>
    <row r="413" spans="117:117">
      <c r="DM413" s="57"/>
    </row>
    <row r="414" spans="117:117">
      <c r="DM414" s="57"/>
    </row>
    <row r="415" spans="117:117">
      <c r="DM415" s="57"/>
    </row>
    <row r="416" spans="117:117">
      <c r="DM416" s="57"/>
    </row>
    <row r="417" spans="117:117">
      <c r="DM417" s="57"/>
    </row>
    <row r="418" spans="117:117">
      <c r="DM418" s="57"/>
    </row>
    <row r="419" spans="117:117">
      <c r="DM419" s="57"/>
    </row>
    <row r="420" spans="117:117">
      <c r="DM420" s="57"/>
    </row>
    <row r="421" spans="117:117">
      <c r="DM421" s="57"/>
    </row>
    <row r="422" spans="117:117">
      <c r="DM422" s="57"/>
    </row>
    <row r="423" spans="117:117">
      <c r="DM423" s="57"/>
    </row>
    <row r="424" spans="117:117">
      <c r="DM424" s="57"/>
    </row>
    <row r="425" spans="117:117">
      <c r="DM425" s="57"/>
    </row>
    <row r="426" spans="117:117">
      <c r="DM426" s="57"/>
    </row>
    <row r="427" spans="117:117">
      <c r="DM427" s="57"/>
    </row>
    <row r="428" spans="117:117">
      <c r="DM428" s="57"/>
    </row>
    <row r="429" spans="117:117">
      <c r="DM429" s="57"/>
    </row>
    <row r="430" spans="117:117">
      <c r="DM430" s="57"/>
    </row>
    <row r="431" spans="117:117">
      <c r="DM431" s="57"/>
    </row>
    <row r="432" spans="117:117">
      <c r="DM432" s="57"/>
    </row>
    <row r="433" spans="117:117">
      <c r="DM433" s="57"/>
    </row>
    <row r="434" spans="117:117">
      <c r="DM434" s="57"/>
    </row>
    <row r="435" spans="117:117">
      <c r="DM435" s="57"/>
    </row>
    <row r="436" spans="117:117">
      <c r="DM436" s="57"/>
    </row>
    <row r="437" spans="117:117">
      <c r="DM437" s="57"/>
    </row>
    <row r="438" spans="117:117">
      <c r="DM438" s="57"/>
    </row>
    <row r="439" spans="117:117">
      <c r="DM439" s="57"/>
    </row>
    <row r="440" spans="117:117">
      <c r="DM440" s="57"/>
    </row>
    <row r="441" spans="117:117">
      <c r="DM441" s="57"/>
    </row>
    <row r="442" spans="117:117">
      <c r="DM442" s="57"/>
    </row>
    <row r="443" spans="117:117">
      <c r="DM443" s="57"/>
    </row>
    <row r="444" spans="117:117">
      <c r="DM444" s="57"/>
    </row>
    <row r="445" spans="117:117">
      <c r="DM445" s="57"/>
    </row>
    <row r="446" spans="117:117">
      <c r="DM446" s="57"/>
    </row>
    <row r="447" spans="117:117">
      <c r="DM447" s="57"/>
    </row>
    <row r="448" spans="117:117">
      <c r="DM448" s="57"/>
    </row>
    <row r="449" spans="117:117">
      <c r="DM449" s="57"/>
    </row>
    <row r="450" spans="117:117">
      <c r="DM450" s="57"/>
    </row>
    <row r="451" spans="117:117">
      <c r="DM451" s="57"/>
    </row>
    <row r="452" spans="117:117">
      <c r="DM452" s="57"/>
    </row>
    <row r="453" spans="117:117">
      <c r="DM453" s="57"/>
    </row>
    <row r="454" spans="117:117">
      <c r="DM454" s="57"/>
    </row>
    <row r="455" spans="117:117">
      <c r="DM455" s="57"/>
    </row>
    <row r="456" spans="117:117">
      <c r="DM456" s="57"/>
    </row>
    <row r="457" spans="117:117">
      <c r="DM457" s="57"/>
    </row>
    <row r="458" spans="117:117">
      <c r="DM458" s="57"/>
    </row>
    <row r="459" spans="117:117">
      <c r="DM459" s="57"/>
    </row>
    <row r="460" spans="117:117">
      <c r="DM460" s="57"/>
    </row>
    <row r="461" spans="117:117">
      <c r="DM461" s="57"/>
    </row>
    <row r="462" spans="117:117">
      <c r="DM462" s="57"/>
    </row>
    <row r="463" spans="117:117">
      <c r="DM463" s="57"/>
    </row>
    <row r="464" spans="117:117">
      <c r="DM464" s="57"/>
    </row>
    <row r="465" spans="117:117">
      <c r="DM465" s="57"/>
    </row>
    <row r="466" spans="117:117">
      <c r="DM466" s="57"/>
    </row>
    <row r="467" spans="117:117">
      <c r="DM467" s="57"/>
    </row>
    <row r="468" spans="117:117">
      <c r="DM468" s="57"/>
    </row>
    <row r="469" spans="117:117">
      <c r="DM469" s="57"/>
    </row>
    <row r="470" spans="117:117">
      <c r="DM470" s="57"/>
    </row>
    <row r="471" spans="117:117">
      <c r="DM471" s="57"/>
    </row>
    <row r="472" spans="117:117">
      <c r="DM472" s="57"/>
    </row>
    <row r="473" spans="117:117">
      <c r="DM473" s="57"/>
    </row>
    <row r="474" spans="117:117">
      <c r="DM474" s="57"/>
    </row>
    <row r="475" spans="117:117">
      <c r="DM475" s="57"/>
    </row>
    <row r="476" spans="117:117">
      <c r="DM476" s="57"/>
    </row>
    <row r="477" spans="117:117">
      <c r="DM477" s="57"/>
    </row>
    <row r="478" spans="117:117">
      <c r="DM478" s="57"/>
    </row>
    <row r="479" spans="117:117">
      <c r="DM479" s="57"/>
    </row>
    <row r="480" spans="117:117">
      <c r="DM480" s="57"/>
    </row>
    <row r="481" spans="117:117">
      <c r="DM481" s="57"/>
    </row>
    <row r="482" spans="117:117">
      <c r="DM482" s="57"/>
    </row>
    <row r="483" spans="117:117">
      <c r="DM483" s="57"/>
    </row>
    <row r="484" spans="117:117">
      <c r="DM484" s="57"/>
    </row>
    <row r="485" spans="117:117">
      <c r="DM485" s="57"/>
    </row>
    <row r="486" spans="117:117">
      <c r="DM486" s="57"/>
    </row>
    <row r="487" spans="117:117">
      <c r="DM487" s="57"/>
    </row>
    <row r="488" spans="117:117">
      <c r="DM488" s="57"/>
    </row>
    <row r="489" spans="117:117">
      <c r="DM489" s="57"/>
    </row>
    <row r="490" spans="117:117">
      <c r="DM490" s="57"/>
    </row>
    <row r="491" spans="117:117">
      <c r="DM491" s="57"/>
    </row>
    <row r="492" spans="117:117">
      <c r="DM492" s="57"/>
    </row>
    <row r="493" spans="117:117">
      <c r="DM493" s="57"/>
    </row>
    <row r="494" spans="117:117">
      <c r="DM494" s="57"/>
    </row>
    <row r="495" spans="117:117">
      <c r="DM495" s="57"/>
    </row>
    <row r="496" spans="117:117">
      <c r="DM496" s="57"/>
    </row>
    <row r="497" spans="117:117">
      <c r="DM497" s="57"/>
    </row>
    <row r="498" spans="117:117">
      <c r="DM498" s="57"/>
    </row>
    <row r="499" spans="117:117">
      <c r="DM499" s="57"/>
    </row>
    <row r="500" spans="117:117">
      <c r="DM500" s="57"/>
    </row>
    <row r="501" spans="117:117">
      <c r="DM501" s="57"/>
    </row>
    <row r="502" spans="117:117">
      <c r="DM502" s="57"/>
    </row>
    <row r="503" spans="117:117">
      <c r="DM503" s="57"/>
    </row>
    <row r="504" spans="117:117">
      <c r="DM504" s="57"/>
    </row>
    <row r="505" spans="117:117">
      <c r="DM505" s="57"/>
    </row>
    <row r="506" spans="117:117">
      <c r="DM506" s="57"/>
    </row>
    <row r="507" spans="117:117">
      <c r="DM507" s="57"/>
    </row>
    <row r="508" spans="117:117">
      <c r="DM508" s="57"/>
    </row>
    <row r="509" spans="117:117">
      <c r="DM509" s="57"/>
    </row>
    <row r="510" spans="117:117">
      <c r="DM510" s="57"/>
    </row>
    <row r="511" spans="117:117">
      <c r="DM511" s="57"/>
    </row>
    <row r="512" spans="117:117">
      <c r="DM512" s="57"/>
    </row>
    <row r="513" spans="117:117">
      <c r="DM513" s="57"/>
    </row>
    <row r="514" spans="117:117">
      <c r="DM514" s="57"/>
    </row>
    <row r="515" spans="117:117">
      <c r="DM515" s="57"/>
    </row>
    <row r="516" spans="117:117">
      <c r="DM516" s="57"/>
    </row>
    <row r="517" spans="117:117">
      <c r="DM517" s="57"/>
    </row>
    <row r="518" spans="117:117">
      <c r="DM518" s="57"/>
    </row>
    <row r="519" spans="117:117">
      <c r="DM519" s="57"/>
    </row>
    <row r="520" spans="117:117">
      <c r="DM520" s="57"/>
    </row>
    <row r="521" spans="117:117">
      <c r="DM521" s="57"/>
    </row>
    <row r="522" spans="117:117">
      <c r="DM522" s="57"/>
    </row>
    <row r="523" spans="117:117">
      <c r="DM523" s="57"/>
    </row>
    <row r="524" spans="117:117">
      <c r="DM524" s="57"/>
    </row>
    <row r="525" spans="117:117">
      <c r="DM525" s="57"/>
    </row>
    <row r="526" spans="117:117">
      <c r="DM526" s="57"/>
    </row>
    <row r="527" spans="117:117">
      <c r="DM527" s="57"/>
    </row>
    <row r="528" spans="117:117">
      <c r="DM528" s="57"/>
    </row>
    <row r="529" spans="117:117">
      <c r="DM529" s="57"/>
    </row>
    <row r="530" spans="117:117">
      <c r="DM530" s="57"/>
    </row>
    <row r="531" spans="117:117">
      <c r="DM531" s="57"/>
    </row>
    <row r="532" spans="117:117">
      <c r="DM532" s="57"/>
    </row>
    <row r="533" spans="117:117">
      <c r="DM533" s="57"/>
    </row>
    <row r="534" spans="117:117">
      <c r="DM534" s="57"/>
    </row>
    <row r="535" spans="117:117">
      <c r="DM535" s="57"/>
    </row>
    <row r="536" spans="117:117">
      <c r="DM536" s="57"/>
    </row>
    <row r="537" spans="117:117">
      <c r="DM537" s="57"/>
    </row>
    <row r="538" spans="117:117">
      <c r="DM538" s="57"/>
    </row>
    <row r="539" spans="117:117">
      <c r="DM539" s="57"/>
    </row>
    <row r="540" spans="117:117">
      <c r="DM540" s="57"/>
    </row>
    <row r="541" spans="117:117">
      <c r="DM541" s="57"/>
    </row>
    <row r="542" spans="117:117">
      <c r="DM542" s="57"/>
    </row>
    <row r="543" spans="117:117">
      <c r="DM543" s="57"/>
    </row>
    <row r="544" spans="117:117">
      <c r="DM544" s="57"/>
    </row>
    <row r="545" spans="117:117">
      <c r="DM545" s="57"/>
    </row>
    <row r="546" spans="117:117">
      <c r="DM546" s="57"/>
    </row>
    <row r="547" spans="117:117">
      <c r="DM547" s="57"/>
    </row>
    <row r="548" spans="117:117">
      <c r="DM548" s="57"/>
    </row>
    <row r="549" spans="117:117">
      <c r="DM549" s="57"/>
    </row>
    <row r="550" spans="117:117">
      <c r="DM550" s="57"/>
    </row>
    <row r="551" spans="117:117">
      <c r="DM551" s="57"/>
    </row>
    <row r="552" spans="117:117">
      <c r="DM552" s="57"/>
    </row>
    <row r="553" spans="117:117">
      <c r="DM553" s="57"/>
    </row>
    <row r="554" spans="117:117">
      <c r="DM554" s="57"/>
    </row>
  </sheetData>
  <sheetProtection password="C69C" sheet="1" objects="1" scenarios="1"/>
  <mergeCells count="74">
    <mergeCell ref="E47:DH49"/>
    <mergeCell ref="DM23:DQ23"/>
    <mergeCell ref="E39:DH40"/>
    <mergeCell ref="E53:DH54"/>
    <mergeCell ref="AR23:DH23"/>
    <mergeCell ref="Z26:AJ26"/>
    <mergeCell ref="AO26:AS26"/>
    <mergeCell ref="AX26:BB26"/>
    <mergeCell ref="BQ26:BS26"/>
    <mergeCell ref="Z23:AJ23"/>
    <mergeCell ref="D31:DI33"/>
    <mergeCell ref="F35:G35"/>
    <mergeCell ref="S35:T35"/>
    <mergeCell ref="AG35:AH35"/>
    <mergeCell ref="AU35:AV35"/>
    <mergeCell ref="BI35:BJ35"/>
    <mergeCell ref="CC21:CM21"/>
    <mergeCell ref="CR21:CV21"/>
    <mergeCell ref="CC19:DH19"/>
    <mergeCell ref="BW35:BX35"/>
    <mergeCell ref="CI35:CJ35"/>
    <mergeCell ref="DA21:DE21"/>
    <mergeCell ref="BU26:DH26"/>
    <mergeCell ref="BQ21:CA21"/>
    <mergeCell ref="BF26:BP26"/>
    <mergeCell ref="Z19:AK19"/>
    <mergeCell ref="AR19:BH19"/>
    <mergeCell ref="Z21:AB21"/>
    <mergeCell ref="AP21:AR21"/>
    <mergeCell ref="CI1:CP1"/>
    <mergeCell ref="CT1:CW1"/>
    <mergeCell ref="DA1:DD1"/>
    <mergeCell ref="A4:DL4"/>
    <mergeCell ref="E14:Y17"/>
    <mergeCell ref="AP17:BO17"/>
    <mergeCell ref="CC17:CJ17"/>
    <mergeCell ref="CK17:CL17"/>
    <mergeCell ref="Z17:AO17"/>
    <mergeCell ref="BP17:CB17"/>
    <mergeCell ref="AP14:DG14"/>
    <mergeCell ref="Z14:AO16"/>
    <mergeCell ref="AP15:DH16"/>
    <mergeCell ref="CM17:CV17"/>
    <mergeCell ref="CW17:CX17"/>
    <mergeCell ref="CY17:DH17"/>
    <mergeCell ref="DC77:DJ78"/>
    <mergeCell ref="CU77:DB78"/>
    <mergeCell ref="AD77:AK78"/>
    <mergeCell ref="AL77:AS78"/>
    <mergeCell ref="AT77:BA78"/>
    <mergeCell ref="BB77:BI78"/>
    <mergeCell ref="BX71:CH71"/>
    <mergeCell ref="G74:W75"/>
    <mergeCell ref="C77:E82"/>
    <mergeCell ref="F77:M78"/>
    <mergeCell ref="BJ77:BQ78"/>
    <mergeCell ref="N77:U78"/>
    <mergeCell ref="V77:AC78"/>
    <mergeCell ref="E45:DH46"/>
    <mergeCell ref="CI68:DH75"/>
    <mergeCell ref="CI66:DH67"/>
    <mergeCell ref="X66:BW67"/>
    <mergeCell ref="E84:DH84"/>
    <mergeCell ref="G66:W67"/>
    <mergeCell ref="BX66:CH67"/>
    <mergeCell ref="BX72:CH72"/>
    <mergeCell ref="BX73:CH73"/>
    <mergeCell ref="G73:W73"/>
    <mergeCell ref="G68:W72"/>
    <mergeCell ref="BX74:CH74"/>
    <mergeCell ref="BX75:CH75"/>
    <mergeCell ref="BX68:CH68"/>
    <mergeCell ref="BX69:CH69"/>
    <mergeCell ref="BX70:CH70"/>
  </mergeCells>
  <phoneticPr fontId="19"/>
  <dataValidations xWindow="741" yWindow="448" count="12">
    <dataValidation type="list" allowBlank="1" showInputMessage="1" showErrorMessage="1" sqref="AP21:AR21 Z21:AB21">
      <formula1>"1,2"</formula1>
    </dataValidation>
    <dataValidation type="list" allowBlank="1" showInputMessage="1" showErrorMessage="1" sqref="BQ27:BS27">
      <formula1>"0,1"</formula1>
    </dataValidation>
    <dataValidation type="whole" allowBlank="1" showInputMessage="1" showErrorMessage="1" error="受診できる方は受診日時点で30歳以上、75歳未満の方です。" sqref="CC21:CM21">
      <formula1>1948</formula1>
      <formula2>1994</formula2>
    </dataValidation>
    <dataValidation type="list" allowBlank="1" showInputMessage="1" showErrorMessage="1" error="被保険者証でご確認ください。４桁の数字です。" sqref="Z19:AK19">
      <formula1>"1011,1021,1032,1043,2002,2027,3208,3216,3224,3227,3229,3230,3236,4001,4002,4003,4004,4005,4006,4010,4017,4099,4159,4562,5002,5003,5005,5006,5007,5008,5009,5010,5565,5566,5567,5568,5569,5572,5573,5574"</formula1>
    </dataValidation>
    <dataValidation type="date" operator="equal" allowBlank="1" showInputMessage="1" showErrorMessage="1" prompt="入力できません。印刷後、自署して下さい。" sqref="CC19">
      <formula1>36412</formula1>
    </dataValidation>
    <dataValidation type="whole" allowBlank="1" showInputMessage="1" showErrorMessage="1" error="りそな健保が設定している3桁の番号（1～251）です。右の表「人間ドック契約医療機関」の番号を入力してください。_x000a_健保活用ガイド（冊子）、ホームページ（「りそな健康保険組合」で検索）にも掲載しています。" sqref="AK23">
      <formula1>1</formula1>
      <formula2>252</formula2>
    </dataValidation>
    <dataValidation type="list" allowBlank="1" showInputMessage="1" showErrorMessage="1" sqref="Z27:AJ27">
      <formula1>"2017,2018"</formula1>
    </dataValidation>
    <dataValidation type="list" allowBlank="1" showInputMessage="1" showErrorMessage="1" sqref="F35:G35 S35:T35 AU35:AV35 BI35:BJ35 AG35:AH35 BW35:BX35 CI35:CJ35">
      <formula1>"　,✔"</formula1>
    </dataValidation>
    <dataValidation type="whole" allowBlank="1" showInputMessage="1" showErrorMessage="1" error="りそな健保が設定している3桁の番号（1～346）です。右のシート「人間ドック契約医療機関」の番号を入力してください。_x000a_ホームページ（「りそな健康保険組合」で検索）にも掲載しています。" prompt="受診医療機関の番号（1桁～3桁）は隣のシート「受診医療機関番号」をご覧ください。" sqref="Z23:AJ23">
      <formula1>1</formula1>
      <formula2>346</formula2>
    </dataValidation>
    <dataValidation type="list" allowBlank="1" showInputMessage="1" showErrorMessage="1" sqref="Z26:AJ26">
      <formula1>"2023,2024"</formula1>
    </dataValidation>
    <dataValidation imeMode="hiragana" allowBlank="1" showInputMessage="1" showErrorMessage="1" sqref="E47 E50:E53 E55:E57"/>
    <dataValidation type="date" allowBlank="1" showInputMessage="1" showErrorMessage="1" prompt="入力できません。左の受診医療機関番号を入力して下さい。名称が表示されます。" sqref="AR23:DH23">
      <formula1>36525</formula1>
      <formula2>36525</formula2>
    </dataValidation>
  </dataValidations>
  <pageMargins left="0.23622047244094491" right="0.28999999999999998" top="0.19685039370078741"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6"/>
  <sheetViews>
    <sheetView showGridLines="0" zoomScaleNormal="100" zoomScaleSheetLayoutView="100" workbookViewId="0">
      <pane xSplit="4" ySplit="6" topLeftCell="E7" activePane="bottomRight" state="frozen"/>
      <selection pane="topRight" activeCell="E1" sqref="E1"/>
      <selection pane="bottomLeft" activeCell="A7" sqref="A7"/>
      <selection pane="bottomRight" activeCell="I11" sqref="I11:I12"/>
    </sheetView>
  </sheetViews>
  <sheetFormatPr defaultRowHeight="13.5"/>
  <cols>
    <col min="1" max="1" width="3.5" style="174" customWidth="1"/>
    <col min="2" max="2" width="4.625" style="174" customWidth="1"/>
    <col min="3" max="4" width="11.625" style="174" customWidth="1"/>
    <col min="5" max="5" width="23.75" style="174" customWidth="1"/>
    <col min="6" max="8" width="3.625" style="174" customWidth="1"/>
    <col min="9" max="9" width="5.625" style="174" customWidth="1"/>
    <col min="10" max="15" width="3.125" style="174" customWidth="1"/>
    <col min="16" max="18" width="2.375" style="174" customWidth="1"/>
    <col min="19" max="19" width="2.375" style="173" customWidth="1"/>
    <col min="20" max="16384" width="9" style="174"/>
  </cols>
  <sheetData>
    <row r="1" spans="1:19" ht="27" customHeight="1">
      <c r="A1" s="749" t="s">
        <v>258</v>
      </c>
      <c r="B1" s="749"/>
      <c r="C1" s="749"/>
      <c r="D1" s="749"/>
      <c r="E1" s="749"/>
      <c r="F1" s="749"/>
      <c r="G1" s="749"/>
      <c r="H1" s="749"/>
      <c r="I1" s="749"/>
      <c r="J1" s="749"/>
      <c r="K1" s="749"/>
      <c r="L1" s="749"/>
      <c r="M1" s="749"/>
      <c r="N1" s="749"/>
      <c r="O1" s="749"/>
      <c r="P1" s="749"/>
      <c r="Q1" s="749"/>
      <c r="R1" s="749"/>
    </row>
    <row r="2" spans="1:19" ht="15" customHeight="1">
      <c r="A2" s="175" t="s">
        <v>259</v>
      </c>
      <c r="B2" s="269"/>
      <c r="C2" s="269"/>
      <c r="D2" s="269"/>
      <c r="E2" s="269"/>
      <c r="F2" s="269"/>
      <c r="G2" s="269"/>
      <c r="H2" s="269"/>
      <c r="I2" s="269"/>
      <c r="J2" s="269"/>
      <c r="K2" s="269"/>
      <c r="L2" s="269"/>
      <c r="M2" s="269"/>
      <c r="N2" s="269"/>
      <c r="O2" s="269"/>
      <c r="P2" s="269"/>
      <c r="Q2" s="269"/>
      <c r="R2" s="269"/>
    </row>
    <row r="3" spans="1:19" ht="15" customHeight="1">
      <c r="A3" s="750" t="s">
        <v>1428</v>
      </c>
      <c r="B3" s="750"/>
      <c r="C3" s="750"/>
      <c r="D3" s="750"/>
      <c r="E3" s="750"/>
      <c r="F3" s="750"/>
      <c r="G3" s="750"/>
      <c r="H3" s="750"/>
      <c r="I3" s="750"/>
      <c r="J3" s="750"/>
      <c r="K3" s="750"/>
      <c r="L3" s="751" t="s">
        <v>1686</v>
      </c>
      <c r="M3" s="751"/>
      <c r="N3" s="751"/>
      <c r="O3" s="751"/>
      <c r="P3" s="751"/>
      <c r="Q3" s="751"/>
      <c r="R3" s="751"/>
    </row>
    <row r="4" spans="1:19" ht="15" customHeight="1">
      <c r="A4" s="752" t="s">
        <v>1525</v>
      </c>
      <c r="B4" s="755" t="s">
        <v>260</v>
      </c>
      <c r="C4" s="755" t="s">
        <v>261</v>
      </c>
      <c r="D4" s="755"/>
      <c r="E4" s="758" t="s">
        <v>262</v>
      </c>
      <c r="F4" s="755" t="s">
        <v>263</v>
      </c>
      <c r="G4" s="755"/>
      <c r="H4" s="755"/>
      <c r="I4" s="755" t="s">
        <v>982</v>
      </c>
      <c r="J4" s="738" t="s">
        <v>264</v>
      </c>
      <c r="K4" s="739"/>
      <c r="L4" s="739"/>
      <c r="M4" s="739"/>
      <c r="N4" s="739"/>
      <c r="O4" s="740"/>
      <c r="P4" s="635" t="s">
        <v>265</v>
      </c>
      <c r="Q4" s="636"/>
      <c r="R4" s="636"/>
      <c r="S4" s="741" t="s">
        <v>266</v>
      </c>
    </row>
    <row r="5" spans="1:19" ht="15" customHeight="1">
      <c r="A5" s="753"/>
      <c r="B5" s="756"/>
      <c r="C5" s="756"/>
      <c r="D5" s="756"/>
      <c r="E5" s="759"/>
      <c r="F5" s="756"/>
      <c r="G5" s="756"/>
      <c r="H5" s="756"/>
      <c r="I5" s="756"/>
      <c r="J5" s="270" t="s">
        <v>267</v>
      </c>
      <c r="K5" s="270" t="s">
        <v>268</v>
      </c>
      <c r="L5" s="270" t="s">
        <v>269</v>
      </c>
      <c r="M5" s="270" t="s">
        <v>270</v>
      </c>
      <c r="N5" s="744" t="s">
        <v>271</v>
      </c>
      <c r="O5" s="745"/>
      <c r="P5" s="609" t="s">
        <v>272</v>
      </c>
      <c r="Q5" s="611"/>
      <c r="R5" s="746" t="s">
        <v>273</v>
      </c>
      <c r="S5" s="742"/>
    </row>
    <row r="6" spans="1:19" ht="15" customHeight="1">
      <c r="A6" s="754"/>
      <c r="B6" s="757"/>
      <c r="C6" s="757"/>
      <c r="D6" s="757"/>
      <c r="E6" s="760"/>
      <c r="F6" s="757"/>
      <c r="G6" s="757"/>
      <c r="H6" s="757"/>
      <c r="I6" s="757"/>
      <c r="J6" s="271" t="s">
        <v>274</v>
      </c>
      <c r="K6" s="271" t="s">
        <v>983</v>
      </c>
      <c r="L6" s="271" t="s">
        <v>983</v>
      </c>
      <c r="M6" s="271" t="s">
        <v>983</v>
      </c>
      <c r="N6" s="747" t="s">
        <v>275</v>
      </c>
      <c r="O6" s="748"/>
      <c r="P6" s="242" t="s">
        <v>984</v>
      </c>
      <c r="Q6" s="242" t="s">
        <v>985</v>
      </c>
      <c r="R6" s="721"/>
      <c r="S6" s="743"/>
    </row>
    <row r="7" spans="1:19" ht="13.5" customHeight="1">
      <c r="A7" s="621">
        <v>1</v>
      </c>
      <c r="B7" s="587" t="s">
        <v>276</v>
      </c>
      <c r="C7" s="546" t="s">
        <v>17</v>
      </c>
      <c r="D7" s="547"/>
      <c r="E7" s="250" t="s">
        <v>277</v>
      </c>
      <c r="F7" s="536" t="s">
        <v>1685</v>
      </c>
      <c r="G7" s="549"/>
      <c r="H7" s="601"/>
      <c r="I7" s="602" t="s">
        <v>278</v>
      </c>
      <c r="J7" s="574" t="s">
        <v>751</v>
      </c>
      <c r="K7" s="574" t="s">
        <v>751</v>
      </c>
      <c r="L7" s="574" t="s">
        <v>751</v>
      </c>
      <c r="M7" s="574" t="s">
        <v>751</v>
      </c>
      <c r="N7" s="602" t="s">
        <v>752</v>
      </c>
      <c r="O7" s="602" t="s">
        <v>752</v>
      </c>
      <c r="P7" s="536" t="s">
        <v>279</v>
      </c>
      <c r="Q7" s="601"/>
      <c r="R7" s="536" t="s">
        <v>753</v>
      </c>
      <c r="S7" s="583" t="s">
        <v>1741</v>
      </c>
    </row>
    <row r="8" spans="1:19" ht="13.5" customHeight="1">
      <c r="A8" s="496"/>
      <c r="B8" s="544"/>
      <c r="C8" s="510"/>
      <c r="D8" s="548"/>
      <c r="E8" s="257" t="s">
        <v>1684</v>
      </c>
      <c r="F8" s="514"/>
      <c r="G8" s="515"/>
      <c r="H8" s="516"/>
      <c r="I8" s="567"/>
      <c r="J8" s="483"/>
      <c r="K8" s="483"/>
      <c r="L8" s="483"/>
      <c r="M8" s="483"/>
      <c r="N8" s="567"/>
      <c r="O8" s="567"/>
      <c r="P8" s="581"/>
      <c r="Q8" s="582"/>
      <c r="R8" s="514"/>
      <c r="S8" s="485"/>
    </row>
    <row r="9" spans="1:19" ht="13.5" customHeight="1">
      <c r="A9" s="496">
        <f>A7+1</f>
        <v>2</v>
      </c>
      <c r="B9" s="544"/>
      <c r="C9" s="508" t="s">
        <v>18</v>
      </c>
      <c r="D9" s="576"/>
      <c r="E9" s="245" t="s">
        <v>280</v>
      </c>
      <c r="F9" s="502" t="s">
        <v>755</v>
      </c>
      <c r="G9" s="503"/>
      <c r="H9" s="504"/>
      <c r="I9" s="562" t="s">
        <v>278</v>
      </c>
      <c r="J9" s="482" t="s">
        <v>751</v>
      </c>
      <c r="K9" s="482" t="s">
        <v>751</v>
      </c>
      <c r="L9" s="482" t="s">
        <v>751</v>
      </c>
      <c r="M9" s="482" t="s">
        <v>751</v>
      </c>
      <c r="N9" s="482" t="s">
        <v>752</v>
      </c>
      <c r="O9" s="562" t="s">
        <v>752</v>
      </c>
      <c r="P9" s="502" t="s">
        <v>279</v>
      </c>
      <c r="Q9" s="504"/>
      <c r="R9" s="502" t="s">
        <v>753</v>
      </c>
      <c r="S9" s="485" t="s">
        <v>1741</v>
      </c>
    </row>
    <row r="10" spans="1:19" ht="13.5" customHeight="1">
      <c r="A10" s="497"/>
      <c r="B10" s="545"/>
      <c r="C10" s="487"/>
      <c r="D10" s="488"/>
      <c r="E10" s="254" t="s">
        <v>281</v>
      </c>
      <c r="F10" s="505"/>
      <c r="G10" s="506"/>
      <c r="H10" s="507"/>
      <c r="I10" s="691"/>
      <c r="J10" s="532"/>
      <c r="K10" s="532"/>
      <c r="L10" s="532"/>
      <c r="M10" s="532"/>
      <c r="N10" s="532"/>
      <c r="O10" s="691"/>
      <c r="P10" s="505"/>
      <c r="Q10" s="507"/>
      <c r="R10" s="505"/>
      <c r="S10" s="486"/>
    </row>
    <row r="11" spans="1:19" ht="13.5" customHeight="1">
      <c r="A11" s="543">
        <f>A9+1</f>
        <v>3</v>
      </c>
      <c r="B11" s="587" t="s">
        <v>282</v>
      </c>
      <c r="C11" s="546" t="s">
        <v>1687</v>
      </c>
      <c r="D11" s="547"/>
      <c r="E11" s="176" t="s">
        <v>1480</v>
      </c>
      <c r="F11" s="581" t="s">
        <v>1481</v>
      </c>
      <c r="G11" s="517"/>
      <c r="H11" s="582"/>
      <c r="I11" s="584" t="s">
        <v>278</v>
      </c>
      <c r="J11" s="484" t="s">
        <v>751</v>
      </c>
      <c r="K11" s="484" t="s">
        <v>751</v>
      </c>
      <c r="L11" s="484" t="s">
        <v>751</v>
      </c>
      <c r="M11" s="484" t="s">
        <v>751</v>
      </c>
      <c r="N11" s="297" t="s">
        <v>283</v>
      </c>
      <c r="O11" s="584" t="s">
        <v>752</v>
      </c>
      <c r="P11" s="581" t="s">
        <v>279</v>
      </c>
      <c r="Q11" s="582"/>
      <c r="R11" s="581" t="s">
        <v>753</v>
      </c>
      <c r="S11" s="537"/>
    </row>
    <row r="12" spans="1:19" ht="13.5" customHeight="1">
      <c r="A12" s="496"/>
      <c r="B12" s="544"/>
      <c r="C12" s="510"/>
      <c r="D12" s="548"/>
      <c r="E12" s="231" t="s">
        <v>1482</v>
      </c>
      <c r="F12" s="514"/>
      <c r="G12" s="515"/>
      <c r="H12" s="516"/>
      <c r="I12" s="567"/>
      <c r="J12" s="483"/>
      <c r="K12" s="483"/>
      <c r="L12" s="483"/>
      <c r="M12" s="483"/>
      <c r="N12" s="298" t="s">
        <v>756</v>
      </c>
      <c r="O12" s="567"/>
      <c r="P12" s="514"/>
      <c r="Q12" s="516"/>
      <c r="R12" s="514"/>
      <c r="S12" s="485"/>
    </row>
    <row r="13" spans="1:19" ht="13.5" customHeight="1">
      <c r="A13" s="496">
        <v>6</v>
      </c>
      <c r="B13" s="544"/>
      <c r="C13" s="736" t="s">
        <v>19</v>
      </c>
      <c r="D13" s="736"/>
      <c r="E13" s="737" t="s">
        <v>284</v>
      </c>
      <c r="F13" s="495" t="s">
        <v>986</v>
      </c>
      <c r="G13" s="495"/>
      <c r="H13" s="495"/>
      <c r="I13" s="495" t="s">
        <v>278</v>
      </c>
      <c r="J13" s="493" t="s">
        <v>751</v>
      </c>
      <c r="K13" s="493" t="s">
        <v>751</v>
      </c>
      <c r="L13" s="493" t="s">
        <v>751</v>
      </c>
      <c r="M13" s="493" t="s">
        <v>751</v>
      </c>
      <c r="N13" s="493" t="s">
        <v>752</v>
      </c>
      <c r="O13" s="495" t="s">
        <v>752</v>
      </c>
      <c r="P13" s="495" t="s">
        <v>753</v>
      </c>
      <c r="Q13" s="501" t="s">
        <v>1528</v>
      </c>
      <c r="R13" s="612" t="s">
        <v>753</v>
      </c>
      <c r="S13" s="485" t="s">
        <v>1741</v>
      </c>
    </row>
    <row r="14" spans="1:19" ht="13.5" customHeight="1">
      <c r="A14" s="497"/>
      <c r="B14" s="545"/>
      <c r="C14" s="734"/>
      <c r="D14" s="734"/>
      <c r="E14" s="735"/>
      <c r="F14" s="552"/>
      <c r="G14" s="552"/>
      <c r="H14" s="552"/>
      <c r="I14" s="552"/>
      <c r="J14" s="551"/>
      <c r="K14" s="551"/>
      <c r="L14" s="551"/>
      <c r="M14" s="551"/>
      <c r="N14" s="551"/>
      <c r="O14" s="552"/>
      <c r="P14" s="552"/>
      <c r="Q14" s="560"/>
      <c r="R14" s="541"/>
      <c r="S14" s="486"/>
    </row>
    <row r="15" spans="1:19" ht="13.5" customHeight="1">
      <c r="A15" s="556">
        <v>7</v>
      </c>
      <c r="B15" s="732" t="s">
        <v>285</v>
      </c>
      <c r="C15" s="734" t="s">
        <v>20</v>
      </c>
      <c r="D15" s="734"/>
      <c r="E15" s="735" t="s">
        <v>286</v>
      </c>
      <c r="F15" s="552" t="s">
        <v>987</v>
      </c>
      <c r="G15" s="552"/>
      <c r="H15" s="552"/>
      <c r="I15" s="552" t="s">
        <v>278</v>
      </c>
      <c r="J15" s="551" t="s">
        <v>751</v>
      </c>
      <c r="K15" s="551" t="s">
        <v>751</v>
      </c>
      <c r="L15" s="551" t="s">
        <v>751</v>
      </c>
      <c r="M15" s="551" t="s">
        <v>751</v>
      </c>
      <c r="N15" s="299" t="s">
        <v>283</v>
      </c>
      <c r="O15" s="552" t="s">
        <v>752</v>
      </c>
      <c r="P15" s="541" t="s">
        <v>279</v>
      </c>
      <c r="Q15" s="731"/>
      <c r="R15" s="541" t="s">
        <v>753</v>
      </c>
      <c r="S15" s="583" t="s">
        <v>1741</v>
      </c>
    </row>
    <row r="16" spans="1:19" ht="13.5" customHeight="1">
      <c r="A16" s="556"/>
      <c r="B16" s="733"/>
      <c r="C16" s="734"/>
      <c r="D16" s="734"/>
      <c r="E16" s="735"/>
      <c r="F16" s="552"/>
      <c r="G16" s="552"/>
      <c r="H16" s="552"/>
      <c r="I16" s="552"/>
      <c r="J16" s="551"/>
      <c r="K16" s="551"/>
      <c r="L16" s="551"/>
      <c r="M16" s="551"/>
      <c r="N16" s="300" t="s">
        <v>1570</v>
      </c>
      <c r="O16" s="552"/>
      <c r="P16" s="541"/>
      <c r="Q16" s="731"/>
      <c r="R16" s="541"/>
      <c r="S16" s="486"/>
    </row>
    <row r="17" spans="1:19" ht="13.5" customHeight="1">
      <c r="A17" s="621">
        <v>8</v>
      </c>
      <c r="B17" s="726" t="s">
        <v>287</v>
      </c>
      <c r="C17" s="728" t="s">
        <v>21</v>
      </c>
      <c r="D17" s="729"/>
      <c r="E17" s="560" t="s">
        <v>288</v>
      </c>
      <c r="F17" s="541" t="s">
        <v>988</v>
      </c>
      <c r="G17" s="561"/>
      <c r="H17" s="731"/>
      <c r="I17" s="552" t="s">
        <v>278</v>
      </c>
      <c r="J17" s="551" t="s">
        <v>751</v>
      </c>
      <c r="K17" s="551" t="s">
        <v>751</v>
      </c>
      <c r="L17" s="551" t="s">
        <v>751</v>
      </c>
      <c r="M17" s="551" t="s">
        <v>751</v>
      </c>
      <c r="N17" s="551" t="s">
        <v>752</v>
      </c>
      <c r="O17" s="552" t="s">
        <v>752</v>
      </c>
      <c r="P17" s="552" t="s">
        <v>753</v>
      </c>
      <c r="Q17" s="552" t="s">
        <v>1528</v>
      </c>
      <c r="R17" s="541" t="s">
        <v>753</v>
      </c>
      <c r="S17" s="537" t="s">
        <v>1741</v>
      </c>
    </row>
    <row r="18" spans="1:19" ht="13.5" customHeight="1">
      <c r="A18" s="497"/>
      <c r="B18" s="727"/>
      <c r="C18" s="728"/>
      <c r="D18" s="729"/>
      <c r="E18" s="730"/>
      <c r="F18" s="541"/>
      <c r="G18" s="561"/>
      <c r="H18" s="731"/>
      <c r="I18" s="552"/>
      <c r="J18" s="551"/>
      <c r="K18" s="551"/>
      <c r="L18" s="551"/>
      <c r="M18" s="551"/>
      <c r="N18" s="551"/>
      <c r="O18" s="552"/>
      <c r="P18" s="552"/>
      <c r="Q18" s="552"/>
      <c r="R18" s="541"/>
      <c r="S18" s="575"/>
    </row>
    <row r="19" spans="1:19" ht="13.5" customHeight="1">
      <c r="A19" s="621">
        <v>9</v>
      </c>
      <c r="B19" s="587" t="s">
        <v>289</v>
      </c>
      <c r="C19" s="546" t="s">
        <v>22</v>
      </c>
      <c r="D19" s="547"/>
      <c r="E19" s="600" t="s">
        <v>290</v>
      </c>
      <c r="F19" s="635" t="s">
        <v>989</v>
      </c>
      <c r="G19" s="636"/>
      <c r="H19" s="637"/>
      <c r="I19" s="540" t="s">
        <v>278</v>
      </c>
      <c r="J19" s="539" t="s">
        <v>751</v>
      </c>
      <c r="K19" s="539" t="s">
        <v>751</v>
      </c>
      <c r="L19" s="539" t="s">
        <v>751</v>
      </c>
      <c r="M19" s="539" t="s">
        <v>751</v>
      </c>
      <c r="N19" s="539" t="s">
        <v>752</v>
      </c>
      <c r="O19" s="540" t="s">
        <v>752</v>
      </c>
      <c r="P19" s="536" t="s">
        <v>291</v>
      </c>
      <c r="Q19" s="601"/>
      <c r="R19" s="536" t="s">
        <v>753</v>
      </c>
      <c r="S19" s="583"/>
    </row>
    <row r="20" spans="1:19" ht="13.5" customHeight="1">
      <c r="A20" s="496"/>
      <c r="B20" s="544"/>
      <c r="C20" s="510"/>
      <c r="D20" s="548"/>
      <c r="E20" s="477"/>
      <c r="F20" s="609"/>
      <c r="G20" s="610"/>
      <c r="H20" s="611"/>
      <c r="I20" s="494"/>
      <c r="J20" s="492"/>
      <c r="K20" s="492"/>
      <c r="L20" s="492"/>
      <c r="M20" s="492"/>
      <c r="N20" s="492"/>
      <c r="O20" s="494"/>
      <c r="P20" s="514"/>
      <c r="Q20" s="516"/>
      <c r="R20" s="514"/>
      <c r="S20" s="485"/>
    </row>
    <row r="21" spans="1:19" ht="13.5" customHeight="1">
      <c r="A21" s="496">
        <v>10</v>
      </c>
      <c r="B21" s="544"/>
      <c r="C21" s="508" t="s">
        <v>23</v>
      </c>
      <c r="D21" s="576"/>
      <c r="E21" s="476" t="s">
        <v>292</v>
      </c>
      <c r="F21" s="502" t="s">
        <v>990</v>
      </c>
      <c r="G21" s="503"/>
      <c r="H21" s="504"/>
      <c r="I21" s="562" t="s">
        <v>278</v>
      </c>
      <c r="J21" s="482" t="s">
        <v>751</v>
      </c>
      <c r="K21" s="482" t="s">
        <v>751</v>
      </c>
      <c r="L21" s="482" t="s">
        <v>751</v>
      </c>
      <c r="M21" s="482" t="s">
        <v>751</v>
      </c>
      <c r="N21" s="482" t="s">
        <v>752</v>
      </c>
      <c r="O21" s="562" t="s">
        <v>752</v>
      </c>
      <c r="P21" s="562" t="s">
        <v>1528</v>
      </c>
      <c r="Q21" s="562" t="s">
        <v>753</v>
      </c>
      <c r="R21" s="502" t="s">
        <v>753</v>
      </c>
      <c r="S21" s="485"/>
    </row>
    <row r="22" spans="1:19" ht="13.5" customHeight="1">
      <c r="A22" s="496"/>
      <c r="B22" s="544"/>
      <c r="C22" s="510"/>
      <c r="D22" s="548"/>
      <c r="E22" s="477"/>
      <c r="F22" s="514"/>
      <c r="G22" s="515"/>
      <c r="H22" s="516"/>
      <c r="I22" s="567"/>
      <c r="J22" s="483"/>
      <c r="K22" s="483"/>
      <c r="L22" s="483"/>
      <c r="M22" s="483"/>
      <c r="N22" s="483"/>
      <c r="O22" s="567"/>
      <c r="P22" s="567"/>
      <c r="Q22" s="567"/>
      <c r="R22" s="514"/>
      <c r="S22" s="485"/>
    </row>
    <row r="23" spans="1:19" ht="13.5" customHeight="1">
      <c r="A23" s="496">
        <v>11</v>
      </c>
      <c r="B23" s="544"/>
      <c r="C23" s="508" t="s">
        <v>24</v>
      </c>
      <c r="D23" s="576"/>
      <c r="E23" s="476" t="s">
        <v>293</v>
      </c>
      <c r="F23" s="609" t="s">
        <v>991</v>
      </c>
      <c r="G23" s="610"/>
      <c r="H23" s="611"/>
      <c r="I23" s="494" t="s">
        <v>278</v>
      </c>
      <c r="J23" s="482" t="s">
        <v>751</v>
      </c>
      <c r="K23" s="482" t="s">
        <v>751</v>
      </c>
      <c r="L23" s="482" t="s">
        <v>751</v>
      </c>
      <c r="M23" s="482" t="s">
        <v>751</v>
      </c>
      <c r="N23" s="301" t="s">
        <v>283</v>
      </c>
      <c r="O23" s="494" t="s">
        <v>752</v>
      </c>
      <c r="P23" s="502" t="s">
        <v>279</v>
      </c>
      <c r="Q23" s="504"/>
      <c r="R23" s="502" t="s">
        <v>753</v>
      </c>
      <c r="S23" s="485"/>
    </row>
    <row r="24" spans="1:19" ht="13.5" customHeight="1">
      <c r="A24" s="496"/>
      <c r="B24" s="544"/>
      <c r="C24" s="510"/>
      <c r="D24" s="548"/>
      <c r="E24" s="477"/>
      <c r="F24" s="609"/>
      <c r="G24" s="610"/>
      <c r="H24" s="611"/>
      <c r="I24" s="494"/>
      <c r="J24" s="483"/>
      <c r="K24" s="483"/>
      <c r="L24" s="483"/>
      <c r="M24" s="483"/>
      <c r="N24" s="302" t="s">
        <v>1571</v>
      </c>
      <c r="O24" s="494"/>
      <c r="P24" s="514"/>
      <c r="Q24" s="516"/>
      <c r="R24" s="514"/>
      <c r="S24" s="485"/>
    </row>
    <row r="25" spans="1:19" ht="13.5" customHeight="1">
      <c r="A25" s="496">
        <v>12</v>
      </c>
      <c r="B25" s="544"/>
      <c r="C25" s="498" t="s">
        <v>1689</v>
      </c>
      <c r="D25" s="725"/>
      <c r="E25" s="512" t="s">
        <v>294</v>
      </c>
      <c r="F25" s="609" t="s">
        <v>1429</v>
      </c>
      <c r="G25" s="610"/>
      <c r="H25" s="611"/>
      <c r="I25" s="494" t="s">
        <v>278</v>
      </c>
      <c r="J25" s="492" t="s">
        <v>751</v>
      </c>
      <c r="K25" s="492" t="s">
        <v>751</v>
      </c>
      <c r="L25" s="492" t="s">
        <v>751</v>
      </c>
      <c r="M25" s="492" t="s">
        <v>751</v>
      </c>
      <c r="N25" s="492" t="s">
        <v>752</v>
      </c>
      <c r="O25" s="494" t="s">
        <v>752</v>
      </c>
      <c r="P25" s="502" t="s">
        <v>279</v>
      </c>
      <c r="Q25" s="504"/>
      <c r="R25" s="502" t="s">
        <v>753</v>
      </c>
      <c r="S25" s="485"/>
    </row>
    <row r="26" spans="1:19" ht="13.5" customHeight="1">
      <c r="A26" s="496"/>
      <c r="B26" s="544"/>
      <c r="C26" s="510" t="s">
        <v>295</v>
      </c>
      <c r="D26" s="548"/>
      <c r="E26" s="513"/>
      <c r="F26" s="609"/>
      <c r="G26" s="610"/>
      <c r="H26" s="611"/>
      <c r="I26" s="494"/>
      <c r="J26" s="492"/>
      <c r="K26" s="492"/>
      <c r="L26" s="492"/>
      <c r="M26" s="492"/>
      <c r="N26" s="492"/>
      <c r="O26" s="494"/>
      <c r="P26" s="514"/>
      <c r="Q26" s="516"/>
      <c r="R26" s="514"/>
      <c r="S26" s="485"/>
    </row>
    <row r="27" spans="1:19" ht="13.5" customHeight="1">
      <c r="A27" s="496">
        <v>13</v>
      </c>
      <c r="B27" s="544"/>
      <c r="C27" s="508" t="s">
        <v>25</v>
      </c>
      <c r="D27" s="576"/>
      <c r="E27" s="476" t="s">
        <v>296</v>
      </c>
      <c r="F27" s="609" t="s">
        <v>757</v>
      </c>
      <c r="G27" s="610"/>
      <c r="H27" s="611"/>
      <c r="I27" s="494" t="s">
        <v>278</v>
      </c>
      <c r="J27" s="492" t="s">
        <v>751</v>
      </c>
      <c r="K27" s="492" t="s">
        <v>751</v>
      </c>
      <c r="L27" s="492" t="s">
        <v>751</v>
      </c>
      <c r="M27" s="492" t="s">
        <v>751</v>
      </c>
      <c r="N27" s="492" t="s">
        <v>752</v>
      </c>
      <c r="O27" s="494" t="s">
        <v>752</v>
      </c>
      <c r="P27" s="562" t="s">
        <v>1528</v>
      </c>
      <c r="Q27" s="562" t="s">
        <v>753</v>
      </c>
      <c r="R27" s="502" t="s">
        <v>753</v>
      </c>
      <c r="S27" s="485" t="s">
        <v>1741</v>
      </c>
    </row>
    <row r="28" spans="1:19" ht="13.5" customHeight="1">
      <c r="A28" s="496"/>
      <c r="B28" s="544"/>
      <c r="C28" s="510"/>
      <c r="D28" s="548"/>
      <c r="E28" s="535"/>
      <c r="F28" s="609"/>
      <c r="G28" s="610"/>
      <c r="H28" s="611"/>
      <c r="I28" s="494"/>
      <c r="J28" s="492"/>
      <c r="K28" s="492"/>
      <c r="L28" s="492"/>
      <c r="M28" s="492"/>
      <c r="N28" s="492"/>
      <c r="O28" s="494"/>
      <c r="P28" s="567"/>
      <c r="Q28" s="567"/>
      <c r="R28" s="514"/>
      <c r="S28" s="485"/>
    </row>
    <row r="29" spans="1:19" ht="13.5" customHeight="1">
      <c r="A29" s="496">
        <v>14</v>
      </c>
      <c r="B29" s="544"/>
      <c r="C29" s="508" t="s">
        <v>26</v>
      </c>
      <c r="D29" s="576"/>
      <c r="E29" s="476" t="s">
        <v>297</v>
      </c>
      <c r="F29" s="609" t="s">
        <v>758</v>
      </c>
      <c r="G29" s="610"/>
      <c r="H29" s="611"/>
      <c r="I29" s="494" t="s">
        <v>278</v>
      </c>
      <c r="J29" s="492" t="s">
        <v>751</v>
      </c>
      <c r="K29" s="492" t="s">
        <v>751</v>
      </c>
      <c r="L29" s="492" t="s">
        <v>751</v>
      </c>
      <c r="M29" s="492" t="s">
        <v>751</v>
      </c>
      <c r="N29" s="492" t="s">
        <v>752</v>
      </c>
      <c r="O29" s="494" t="s">
        <v>752</v>
      </c>
      <c r="P29" s="502" t="s">
        <v>279</v>
      </c>
      <c r="Q29" s="504"/>
      <c r="R29" s="502" t="s">
        <v>753</v>
      </c>
      <c r="S29" s="485" t="s">
        <v>1741</v>
      </c>
    </row>
    <row r="30" spans="1:19" ht="13.5" customHeight="1">
      <c r="A30" s="496"/>
      <c r="B30" s="544"/>
      <c r="C30" s="510"/>
      <c r="D30" s="548"/>
      <c r="E30" s="477"/>
      <c r="F30" s="609"/>
      <c r="G30" s="610"/>
      <c r="H30" s="611"/>
      <c r="I30" s="494"/>
      <c r="J30" s="492"/>
      <c r="K30" s="492"/>
      <c r="L30" s="492"/>
      <c r="M30" s="492"/>
      <c r="N30" s="492"/>
      <c r="O30" s="494"/>
      <c r="P30" s="514"/>
      <c r="Q30" s="516"/>
      <c r="R30" s="514"/>
      <c r="S30" s="485"/>
    </row>
    <row r="31" spans="1:19" ht="13.5" customHeight="1">
      <c r="A31" s="496">
        <v>15</v>
      </c>
      <c r="B31" s="544"/>
      <c r="C31" s="508" t="s">
        <v>298</v>
      </c>
      <c r="D31" s="576"/>
      <c r="E31" s="476" t="s">
        <v>299</v>
      </c>
      <c r="F31" s="609" t="s">
        <v>992</v>
      </c>
      <c r="G31" s="610"/>
      <c r="H31" s="611"/>
      <c r="I31" s="562" t="s">
        <v>278</v>
      </c>
      <c r="J31" s="482" t="s">
        <v>751</v>
      </c>
      <c r="K31" s="482" t="s">
        <v>751</v>
      </c>
      <c r="L31" s="482" t="s">
        <v>751</v>
      </c>
      <c r="M31" s="482" t="s">
        <v>751</v>
      </c>
      <c r="N31" s="482" t="s">
        <v>752</v>
      </c>
      <c r="O31" s="562" t="s">
        <v>752</v>
      </c>
      <c r="P31" s="502" t="s">
        <v>279</v>
      </c>
      <c r="Q31" s="504"/>
      <c r="R31" s="502" t="s">
        <v>753</v>
      </c>
      <c r="S31" s="485" t="s">
        <v>1741</v>
      </c>
    </row>
    <row r="32" spans="1:19" ht="13.5" customHeight="1">
      <c r="A32" s="496"/>
      <c r="B32" s="544"/>
      <c r="C32" s="510"/>
      <c r="D32" s="548"/>
      <c r="E32" s="535"/>
      <c r="F32" s="609"/>
      <c r="G32" s="610"/>
      <c r="H32" s="611"/>
      <c r="I32" s="567"/>
      <c r="J32" s="483"/>
      <c r="K32" s="483"/>
      <c r="L32" s="483"/>
      <c r="M32" s="483"/>
      <c r="N32" s="483"/>
      <c r="O32" s="567"/>
      <c r="P32" s="514"/>
      <c r="Q32" s="516"/>
      <c r="R32" s="514"/>
      <c r="S32" s="485"/>
    </row>
    <row r="33" spans="1:19" ht="13.5" customHeight="1">
      <c r="A33" s="496">
        <v>16</v>
      </c>
      <c r="B33" s="544"/>
      <c r="C33" s="508" t="s">
        <v>27</v>
      </c>
      <c r="D33" s="576"/>
      <c r="E33" s="476" t="s">
        <v>300</v>
      </c>
      <c r="F33" s="609" t="s">
        <v>993</v>
      </c>
      <c r="G33" s="610"/>
      <c r="H33" s="611"/>
      <c r="I33" s="562" t="s">
        <v>278</v>
      </c>
      <c r="J33" s="482" t="s">
        <v>751</v>
      </c>
      <c r="K33" s="482" t="s">
        <v>751</v>
      </c>
      <c r="L33" s="482" t="s">
        <v>751</v>
      </c>
      <c r="M33" s="482" t="s">
        <v>751</v>
      </c>
      <c r="N33" s="482" t="s">
        <v>752</v>
      </c>
      <c r="O33" s="562" t="s">
        <v>752</v>
      </c>
      <c r="P33" s="562" t="s">
        <v>753</v>
      </c>
      <c r="Q33" s="562" t="s">
        <v>1528</v>
      </c>
      <c r="R33" s="502" t="s">
        <v>753</v>
      </c>
      <c r="S33" s="485" t="s">
        <v>1741</v>
      </c>
    </row>
    <row r="34" spans="1:19" ht="13.5" customHeight="1">
      <c r="A34" s="496"/>
      <c r="B34" s="544"/>
      <c r="C34" s="510"/>
      <c r="D34" s="548"/>
      <c r="E34" s="477"/>
      <c r="F34" s="609"/>
      <c r="G34" s="610"/>
      <c r="H34" s="611"/>
      <c r="I34" s="567"/>
      <c r="J34" s="483"/>
      <c r="K34" s="483"/>
      <c r="L34" s="483"/>
      <c r="M34" s="483"/>
      <c r="N34" s="483"/>
      <c r="O34" s="567"/>
      <c r="P34" s="567"/>
      <c r="Q34" s="567"/>
      <c r="R34" s="514"/>
      <c r="S34" s="485"/>
    </row>
    <row r="35" spans="1:19" ht="13.5" customHeight="1">
      <c r="A35" s="496">
        <v>17</v>
      </c>
      <c r="B35" s="544"/>
      <c r="C35" s="508" t="s">
        <v>28</v>
      </c>
      <c r="D35" s="576"/>
      <c r="E35" s="245" t="s">
        <v>301</v>
      </c>
      <c r="F35" s="609" t="s">
        <v>1539</v>
      </c>
      <c r="G35" s="610"/>
      <c r="H35" s="611"/>
      <c r="I35" s="494" t="s">
        <v>278</v>
      </c>
      <c r="J35" s="492" t="s">
        <v>751</v>
      </c>
      <c r="K35" s="492" t="s">
        <v>751</v>
      </c>
      <c r="L35" s="492" t="s">
        <v>751</v>
      </c>
      <c r="M35" s="492" t="s">
        <v>751</v>
      </c>
      <c r="N35" s="492" t="s">
        <v>752</v>
      </c>
      <c r="O35" s="494" t="s">
        <v>752</v>
      </c>
      <c r="P35" s="562" t="s">
        <v>1528</v>
      </c>
      <c r="Q35" s="562" t="s">
        <v>753</v>
      </c>
      <c r="R35" s="502" t="s">
        <v>753</v>
      </c>
      <c r="S35" s="485" t="s">
        <v>1741</v>
      </c>
    </row>
    <row r="36" spans="1:19" ht="13.5" customHeight="1">
      <c r="A36" s="496"/>
      <c r="B36" s="544"/>
      <c r="C36" s="510"/>
      <c r="D36" s="548"/>
      <c r="E36" s="257" t="s">
        <v>1688</v>
      </c>
      <c r="F36" s="609"/>
      <c r="G36" s="610"/>
      <c r="H36" s="611"/>
      <c r="I36" s="494"/>
      <c r="J36" s="492"/>
      <c r="K36" s="492"/>
      <c r="L36" s="492"/>
      <c r="M36" s="492"/>
      <c r="N36" s="492"/>
      <c r="O36" s="494"/>
      <c r="P36" s="567"/>
      <c r="Q36" s="567"/>
      <c r="R36" s="514"/>
      <c r="S36" s="485"/>
    </row>
    <row r="37" spans="1:19" ht="13.5" customHeight="1">
      <c r="A37" s="496">
        <v>18</v>
      </c>
      <c r="B37" s="544"/>
      <c r="C37" s="508" t="s">
        <v>29</v>
      </c>
      <c r="D37" s="576"/>
      <c r="E37" s="476" t="s">
        <v>302</v>
      </c>
      <c r="F37" s="609" t="s">
        <v>994</v>
      </c>
      <c r="G37" s="610"/>
      <c r="H37" s="611"/>
      <c r="I37" s="494" t="s">
        <v>278</v>
      </c>
      <c r="J37" s="492" t="s">
        <v>751</v>
      </c>
      <c r="K37" s="492" t="s">
        <v>751</v>
      </c>
      <c r="L37" s="492" t="s">
        <v>751</v>
      </c>
      <c r="M37" s="492" t="s">
        <v>751</v>
      </c>
      <c r="N37" s="492" t="s">
        <v>752</v>
      </c>
      <c r="O37" s="494" t="s">
        <v>752</v>
      </c>
      <c r="P37" s="502" t="s">
        <v>279</v>
      </c>
      <c r="Q37" s="504"/>
      <c r="R37" s="502" t="s">
        <v>753</v>
      </c>
      <c r="S37" s="485"/>
    </row>
    <row r="38" spans="1:19" ht="13.5" customHeight="1">
      <c r="A38" s="496"/>
      <c r="B38" s="544"/>
      <c r="C38" s="510"/>
      <c r="D38" s="548"/>
      <c r="E38" s="535"/>
      <c r="F38" s="609"/>
      <c r="G38" s="610"/>
      <c r="H38" s="611"/>
      <c r="I38" s="494"/>
      <c r="J38" s="492"/>
      <c r="K38" s="492"/>
      <c r="L38" s="492"/>
      <c r="M38" s="492"/>
      <c r="N38" s="492"/>
      <c r="O38" s="494"/>
      <c r="P38" s="514"/>
      <c r="Q38" s="516"/>
      <c r="R38" s="514"/>
      <c r="S38" s="485"/>
    </row>
    <row r="39" spans="1:19" ht="13.5" customHeight="1">
      <c r="A39" s="578">
        <v>315</v>
      </c>
      <c r="B39" s="544"/>
      <c r="C39" s="508" t="s">
        <v>939</v>
      </c>
      <c r="D39" s="576"/>
      <c r="E39" s="476" t="s">
        <v>940</v>
      </c>
      <c r="F39" s="502" t="s">
        <v>995</v>
      </c>
      <c r="G39" s="503"/>
      <c r="H39" s="504"/>
      <c r="I39" s="494" t="s">
        <v>278</v>
      </c>
      <c r="J39" s="492" t="s">
        <v>751</v>
      </c>
      <c r="K39" s="492" t="s">
        <v>751</v>
      </c>
      <c r="L39" s="492" t="s">
        <v>751</v>
      </c>
      <c r="M39" s="492" t="s">
        <v>751</v>
      </c>
      <c r="N39" s="492" t="s">
        <v>752</v>
      </c>
      <c r="O39" s="494" t="s">
        <v>752</v>
      </c>
      <c r="P39" s="502" t="s">
        <v>279</v>
      </c>
      <c r="Q39" s="504"/>
      <c r="R39" s="502" t="s">
        <v>753</v>
      </c>
      <c r="S39" s="575"/>
    </row>
    <row r="40" spans="1:19" ht="13.5" customHeight="1">
      <c r="A40" s="543"/>
      <c r="B40" s="544"/>
      <c r="C40" s="510"/>
      <c r="D40" s="548"/>
      <c r="E40" s="477"/>
      <c r="F40" s="514"/>
      <c r="G40" s="515"/>
      <c r="H40" s="516"/>
      <c r="I40" s="494"/>
      <c r="J40" s="492"/>
      <c r="K40" s="492"/>
      <c r="L40" s="492"/>
      <c r="M40" s="492"/>
      <c r="N40" s="492"/>
      <c r="O40" s="494"/>
      <c r="P40" s="514"/>
      <c r="Q40" s="516"/>
      <c r="R40" s="514"/>
      <c r="S40" s="537"/>
    </row>
    <row r="41" spans="1:19" ht="13.5" customHeight="1">
      <c r="A41" s="496">
        <v>19</v>
      </c>
      <c r="B41" s="544"/>
      <c r="C41" s="508" t="s">
        <v>977</v>
      </c>
      <c r="D41" s="576"/>
      <c r="E41" s="476" t="s">
        <v>303</v>
      </c>
      <c r="F41" s="609" t="s">
        <v>996</v>
      </c>
      <c r="G41" s="610"/>
      <c r="H41" s="611"/>
      <c r="I41" s="494" t="s">
        <v>278</v>
      </c>
      <c r="J41" s="492" t="s">
        <v>751</v>
      </c>
      <c r="K41" s="492" t="s">
        <v>751</v>
      </c>
      <c r="L41" s="492" t="s">
        <v>751</v>
      </c>
      <c r="M41" s="492" t="s">
        <v>751</v>
      </c>
      <c r="N41" s="492" t="s">
        <v>752</v>
      </c>
      <c r="O41" s="494" t="s">
        <v>752</v>
      </c>
      <c r="P41" s="562" t="s">
        <v>753</v>
      </c>
      <c r="Q41" s="562" t="s">
        <v>1528</v>
      </c>
      <c r="R41" s="502" t="s">
        <v>753</v>
      </c>
      <c r="S41" s="485" t="s">
        <v>1741</v>
      </c>
    </row>
    <row r="42" spans="1:19" ht="13.5" customHeight="1">
      <c r="A42" s="496"/>
      <c r="B42" s="544"/>
      <c r="C42" s="510"/>
      <c r="D42" s="548"/>
      <c r="E42" s="535"/>
      <c r="F42" s="609"/>
      <c r="G42" s="610"/>
      <c r="H42" s="611"/>
      <c r="I42" s="494"/>
      <c r="J42" s="492"/>
      <c r="K42" s="492"/>
      <c r="L42" s="492"/>
      <c r="M42" s="492"/>
      <c r="N42" s="492"/>
      <c r="O42" s="494"/>
      <c r="P42" s="567"/>
      <c r="Q42" s="567"/>
      <c r="R42" s="514"/>
      <c r="S42" s="485"/>
    </row>
    <row r="43" spans="1:19" ht="13.5" customHeight="1">
      <c r="A43" s="578">
        <v>344</v>
      </c>
      <c r="B43" s="544"/>
      <c r="C43" s="478" t="s">
        <v>1573</v>
      </c>
      <c r="D43" s="479"/>
      <c r="E43" s="718" t="s">
        <v>1572</v>
      </c>
      <c r="F43" s="502" t="s">
        <v>1574</v>
      </c>
      <c r="G43" s="503"/>
      <c r="H43" s="504"/>
      <c r="I43" s="494" t="s">
        <v>278</v>
      </c>
      <c r="J43" s="492" t="s">
        <v>751</v>
      </c>
      <c r="K43" s="492" t="s">
        <v>751</v>
      </c>
      <c r="L43" s="492" t="s">
        <v>751</v>
      </c>
      <c r="M43" s="492" t="s">
        <v>751</v>
      </c>
      <c r="N43" s="492" t="s">
        <v>752</v>
      </c>
      <c r="O43" s="494" t="s">
        <v>752</v>
      </c>
      <c r="P43" s="502" t="s">
        <v>279</v>
      </c>
      <c r="Q43" s="504"/>
      <c r="R43" s="502" t="s">
        <v>753</v>
      </c>
      <c r="S43" s="575"/>
    </row>
    <row r="44" spans="1:19" ht="13.5" customHeight="1">
      <c r="A44" s="543"/>
      <c r="B44" s="544"/>
      <c r="C44" s="480"/>
      <c r="D44" s="481"/>
      <c r="E44" s="719"/>
      <c r="F44" s="514"/>
      <c r="G44" s="515"/>
      <c r="H44" s="516"/>
      <c r="I44" s="494"/>
      <c r="J44" s="492"/>
      <c r="K44" s="492"/>
      <c r="L44" s="492"/>
      <c r="M44" s="492"/>
      <c r="N44" s="492"/>
      <c r="O44" s="494"/>
      <c r="P44" s="514"/>
      <c r="Q44" s="516"/>
      <c r="R44" s="514"/>
      <c r="S44" s="537"/>
    </row>
    <row r="45" spans="1:19" ht="13.5" customHeight="1">
      <c r="A45" s="496">
        <v>20</v>
      </c>
      <c r="B45" s="544"/>
      <c r="C45" s="498" t="s">
        <v>304</v>
      </c>
      <c r="D45" s="499"/>
      <c r="E45" s="476" t="s">
        <v>305</v>
      </c>
      <c r="F45" s="609" t="s">
        <v>1483</v>
      </c>
      <c r="G45" s="610"/>
      <c r="H45" s="611"/>
      <c r="I45" s="494" t="s">
        <v>278</v>
      </c>
      <c r="J45" s="492" t="s">
        <v>751</v>
      </c>
      <c r="K45" s="492" t="s">
        <v>752</v>
      </c>
      <c r="L45" s="492" t="s">
        <v>752</v>
      </c>
      <c r="M45" s="492" t="s">
        <v>752</v>
      </c>
      <c r="N45" s="492" t="s">
        <v>752</v>
      </c>
      <c r="O45" s="492" t="s">
        <v>752</v>
      </c>
      <c r="P45" s="502" t="s">
        <v>279</v>
      </c>
      <c r="Q45" s="504"/>
      <c r="R45" s="502" t="s">
        <v>753</v>
      </c>
      <c r="S45" s="485" t="s">
        <v>1741</v>
      </c>
    </row>
    <row r="46" spans="1:19" ht="13.5" customHeight="1">
      <c r="A46" s="496"/>
      <c r="B46" s="544"/>
      <c r="C46" s="510" t="s">
        <v>306</v>
      </c>
      <c r="D46" s="548"/>
      <c r="E46" s="535"/>
      <c r="F46" s="609"/>
      <c r="G46" s="610"/>
      <c r="H46" s="611"/>
      <c r="I46" s="494"/>
      <c r="J46" s="492"/>
      <c r="K46" s="492"/>
      <c r="L46" s="492"/>
      <c r="M46" s="492"/>
      <c r="N46" s="492"/>
      <c r="O46" s="492"/>
      <c r="P46" s="514"/>
      <c r="Q46" s="516"/>
      <c r="R46" s="514"/>
      <c r="S46" s="485"/>
    </row>
    <row r="47" spans="1:19" ht="13.5" customHeight="1">
      <c r="A47" s="496">
        <v>21</v>
      </c>
      <c r="B47" s="544"/>
      <c r="C47" s="508" t="s">
        <v>30</v>
      </c>
      <c r="D47" s="576"/>
      <c r="E47" s="476" t="s">
        <v>307</v>
      </c>
      <c r="F47" s="609" t="s">
        <v>997</v>
      </c>
      <c r="G47" s="610"/>
      <c r="H47" s="611"/>
      <c r="I47" s="494" t="s">
        <v>278</v>
      </c>
      <c r="J47" s="492" t="s">
        <v>751</v>
      </c>
      <c r="K47" s="492" t="s">
        <v>751</v>
      </c>
      <c r="L47" s="492" t="s">
        <v>751</v>
      </c>
      <c r="M47" s="492" t="s">
        <v>751</v>
      </c>
      <c r="N47" s="177" t="s">
        <v>308</v>
      </c>
      <c r="O47" s="494" t="s">
        <v>752</v>
      </c>
      <c r="P47" s="562" t="s">
        <v>753</v>
      </c>
      <c r="Q47" s="562" t="s">
        <v>1528</v>
      </c>
      <c r="R47" s="502" t="s">
        <v>753</v>
      </c>
      <c r="S47" s="485" t="s">
        <v>1741</v>
      </c>
    </row>
    <row r="48" spans="1:19" ht="13.5" customHeight="1">
      <c r="A48" s="496"/>
      <c r="B48" s="544"/>
      <c r="C48" s="510"/>
      <c r="D48" s="548"/>
      <c r="E48" s="477"/>
      <c r="F48" s="609"/>
      <c r="G48" s="610"/>
      <c r="H48" s="611"/>
      <c r="I48" s="494"/>
      <c r="J48" s="492"/>
      <c r="K48" s="492"/>
      <c r="L48" s="492"/>
      <c r="M48" s="492"/>
      <c r="N48" s="243" t="s">
        <v>756</v>
      </c>
      <c r="O48" s="494"/>
      <c r="P48" s="567"/>
      <c r="Q48" s="567"/>
      <c r="R48" s="514"/>
      <c r="S48" s="485"/>
    </row>
    <row r="49" spans="1:19" ht="13.5" customHeight="1">
      <c r="A49" s="496">
        <v>22</v>
      </c>
      <c r="B49" s="544"/>
      <c r="C49" s="508" t="s">
        <v>31</v>
      </c>
      <c r="D49" s="576"/>
      <c r="E49" s="476" t="s">
        <v>309</v>
      </c>
      <c r="F49" s="609" t="s">
        <v>998</v>
      </c>
      <c r="G49" s="610"/>
      <c r="H49" s="611"/>
      <c r="I49" s="494" t="s">
        <v>278</v>
      </c>
      <c r="J49" s="492" t="s">
        <v>751</v>
      </c>
      <c r="K49" s="492" t="s">
        <v>752</v>
      </c>
      <c r="L49" s="492" t="s">
        <v>752</v>
      </c>
      <c r="M49" s="492" t="s">
        <v>752</v>
      </c>
      <c r="N49" s="492" t="s">
        <v>752</v>
      </c>
      <c r="O49" s="492" t="s">
        <v>752</v>
      </c>
      <c r="P49" s="562" t="s">
        <v>1528</v>
      </c>
      <c r="Q49" s="562" t="s">
        <v>753</v>
      </c>
      <c r="R49" s="502" t="s">
        <v>753</v>
      </c>
      <c r="S49" s="485"/>
    </row>
    <row r="50" spans="1:19" ht="13.5" customHeight="1">
      <c r="A50" s="496"/>
      <c r="B50" s="544"/>
      <c r="C50" s="510"/>
      <c r="D50" s="548"/>
      <c r="E50" s="477"/>
      <c r="F50" s="609"/>
      <c r="G50" s="610"/>
      <c r="H50" s="611"/>
      <c r="I50" s="494"/>
      <c r="J50" s="492"/>
      <c r="K50" s="492"/>
      <c r="L50" s="492"/>
      <c r="M50" s="492"/>
      <c r="N50" s="492"/>
      <c r="O50" s="492"/>
      <c r="P50" s="567"/>
      <c r="Q50" s="567"/>
      <c r="R50" s="514"/>
      <c r="S50" s="485"/>
    </row>
    <row r="51" spans="1:19" ht="13.5" customHeight="1">
      <c r="A51" s="496">
        <v>23</v>
      </c>
      <c r="B51" s="544"/>
      <c r="C51" s="508" t="s">
        <v>32</v>
      </c>
      <c r="D51" s="576"/>
      <c r="E51" s="476" t="s">
        <v>310</v>
      </c>
      <c r="F51" s="502" t="s">
        <v>999</v>
      </c>
      <c r="G51" s="503"/>
      <c r="H51" s="504"/>
      <c r="I51" s="494" t="s">
        <v>278</v>
      </c>
      <c r="J51" s="492" t="s">
        <v>751</v>
      </c>
      <c r="K51" s="492" t="s">
        <v>751</v>
      </c>
      <c r="L51" s="492" t="s">
        <v>751</v>
      </c>
      <c r="M51" s="492" t="s">
        <v>751</v>
      </c>
      <c r="N51" s="492" t="s">
        <v>752</v>
      </c>
      <c r="O51" s="494" t="s">
        <v>752</v>
      </c>
      <c r="P51" s="482" t="s">
        <v>760</v>
      </c>
      <c r="Q51" s="482" t="s">
        <v>760</v>
      </c>
      <c r="R51" s="533" t="s">
        <v>760</v>
      </c>
      <c r="S51" s="575" t="s">
        <v>1741</v>
      </c>
    </row>
    <row r="52" spans="1:19" ht="13.5" customHeight="1">
      <c r="A52" s="496"/>
      <c r="B52" s="544"/>
      <c r="C52" s="510"/>
      <c r="D52" s="548"/>
      <c r="E52" s="477"/>
      <c r="F52" s="514"/>
      <c r="G52" s="515"/>
      <c r="H52" s="516"/>
      <c r="I52" s="494"/>
      <c r="J52" s="492"/>
      <c r="K52" s="492"/>
      <c r="L52" s="492"/>
      <c r="M52" s="492"/>
      <c r="N52" s="492"/>
      <c r="O52" s="494"/>
      <c r="P52" s="483"/>
      <c r="Q52" s="483"/>
      <c r="R52" s="474"/>
      <c r="S52" s="537"/>
    </row>
    <row r="53" spans="1:19" ht="13.5" customHeight="1">
      <c r="A53" s="496">
        <v>24</v>
      </c>
      <c r="B53" s="544"/>
      <c r="C53" s="508" t="s">
        <v>33</v>
      </c>
      <c r="D53" s="576"/>
      <c r="E53" s="476" t="s">
        <v>311</v>
      </c>
      <c r="F53" s="609" t="s">
        <v>1000</v>
      </c>
      <c r="G53" s="610"/>
      <c r="H53" s="611"/>
      <c r="I53" s="494" t="s">
        <v>278</v>
      </c>
      <c r="J53" s="492" t="s">
        <v>751</v>
      </c>
      <c r="K53" s="492" t="s">
        <v>751</v>
      </c>
      <c r="L53" s="492" t="s">
        <v>751</v>
      </c>
      <c r="M53" s="492" t="s">
        <v>751</v>
      </c>
      <c r="N53" s="492" t="s">
        <v>752</v>
      </c>
      <c r="O53" s="494" t="s">
        <v>752</v>
      </c>
      <c r="P53" s="502" t="s">
        <v>279</v>
      </c>
      <c r="Q53" s="504"/>
      <c r="R53" s="502" t="s">
        <v>753</v>
      </c>
      <c r="S53" s="485" t="s">
        <v>1741</v>
      </c>
    </row>
    <row r="54" spans="1:19" ht="13.5" customHeight="1">
      <c r="A54" s="496"/>
      <c r="B54" s="544"/>
      <c r="C54" s="510"/>
      <c r="D54" s="548"/>
      <c r="E54" s="477"/>
      <c r="F54" s="609"/>
      <c r="G54" s="610"/>
      <c r="H54" s="611"/>
      <c r="I54" s="494"/>
      <c r="J54" s="492"/>
      <c r="K54" s="492"/>
      <c r="L54" s="492"/>
      <c r="M54" s="492"/>
      <c r="N54" s="492"/>
      <c r="O54" s="494"/>
      <c r="P54" s="514"/>
      <c r="Q54" s="516"/>
      <c r="R54" s="514"/>
      <c r="S54" s="485"/>
    </row>
    <row r="55" spans="1:19" ht="13.5" customHeight="1">
      <c r="A55" s="496">
        <v>25</v>
      </c>
      <c r="B55" s="544"/>
      <c r="C55" s="629" t="s">
        <v>312</v>
      </c>
      <c r="D55" s="630"/>
      <c r="E55" s="476" t="s">
        <v>313</v>
      </c>
      <c r="F55" s="609" t="s">
        <v>1001</v>
      </c>
      <c r="G55" s="610"/>
      <c r="H55" s="611"/>
      <c r="I55" s="494" t="s">
        <v>278</v>
      </c>
      <c r="J55" s="492" t="s">
        <v>751</v>
      </c>
      <c r="K55" s="492" t="s">
        <v>751</v>
      </c>
      <c r="L55" s="492" t="s">
        <v>751</v>
      </c>
      <c r="M55" s="492" t="s">
        <v>751</v>
      </c>
      <c r="N55" s="284" t="s">
        <v>308</v>
      </c>
      <c r="O55" s="303" t="s">
        <v>314</v>
      </c>
      <c r="P55" s="502" t="s">
        <v>279</v>
      </c>
      <c r="Q55" s="504"/>
      <c r="R55" s="518" t="s">
        <v>753</v>
      </c>
      <c r="S55" s="575" t="s">
        <v>1741</v>
      </c>
    </row>
    <row r="56" spans="1:19" ht="13.5" customHeight="1">
      <c r="A56" s="496"/>
      <c r="B56" s="544"/>
      <c r="C56" s="510" t="s">
        <v>1693</v>
      </c>
      <c r="D56" s="548"/>
      <c r="E56" s="477"/>
      <c r="F56" s="609"/>
      <c r="G56" s="610"/>
      <c r="H56" s="611"/>
      <c r="I56" s="494"/>
      <c r="J56" s="492"/>
      <c r="K56" s="492"/>
      <c r="L56" s="492"/>
      <c r="M56" s="492"/>
      <c r="N56" s="274" t="s">
        <v>756</v>
      </c>
      <c r="O56" s="182" t="s">
        <v>1575</v>
      </c>
      <c r="P56" s="514"/>
      <c r="Q56" s="516"/>
      <c r="R56" s="519"/>
      <c r="S56" s="537"/>
    </row>
    <row r="57" spans="1:19" ht="13.5" customHeight="1">
      <c r="A57" s="496">
        <v>26</v>
      </c>
      <c r="B57" s="544"/>
      <c r="C57" s="508" t="s">
        <v>315</v>
      </c>
      <c r="D57" s="576"/>
      <c r="E57" s="476" t="s">
        <v>316</v>
      </c>
      <c r="F57" s="609" t="s">
        <v>1002</v>
      </c>
      <c r="G57" s="610"/>
      <c r="H57" s="611"/>
      <c r="I57" s="494" t="s">
        <v>278</v>
      </c>
      <c r="J57" s="492" t="s">
        <v>751</v>
      </c>
      <c r="K57" s="492" t="s">
        <v>751</v>
      </c>
      <c r="L57" s="492" t="s">
        <v>751</v>
      </c>
      <c r="M57" s="492" t="s">
        <v>751</v>
      </c>
      <c r="N57" s="492" t="s">
        <v>752</v>
      </c>
      <c r="O57" s="494" t="s">
        <v>752</v>
      </c>
      <c r="P57" s="482" t="s">
        <v>760</v>
      </c>
      <c r="Q57" s="482" t="s">
        <v>760</v>
      </c>
      <c r="R57" s="533" t="s">
        <v>760</v>
      </c>
      <c r="S57" s="485"/>
    </row>
    <row r="58" spans="1:19" ht="13.5" customHeight="1">
      <c r="A58" s="496"/>
      <c r="B58" s="544"/>
      <c r="C58" s="510"/>
      <c r="D58" s="548"/>
      <c r="E58" s="477"/>
      <c r="F58" s="609"/>
      <c r="G58" s="610"/>
      <c r="H58" s="611"/>
      <c r="I58" s="494"/>
      <c r="J58" s="492"/>
      <c r="K58" s="492"/>
      <c r="L58" s="492"/>
      <c r="M58" s="492"/>
      <c r="N58" s="492"/>
      <c r="O58" s="494"/>
      <c r="P58" s="483"/>
      <c r="Q58" s="483"/>
      <c r="R58" s="474"/>
      <c r="S58" s="485"/>
    </row>
    <row r="59" spans="1:19" ht="13.5" customHeight="1">
      <c r="A59" s="496">
        <v>27</v>
      </c>
      <c r="B59" s="544"/>
      <c r="C59" s="508" t="s">
        <v>34</v>
      </c>
      <c r="D59" s="576"/>
      <c r="E59" s="476" t="s">
        <v>317</v>
      </c>
      <c r="F59" s="609" t="s">
        <v>761</v>
      </c>
      <c r="G59" s="610"/>
      <c r="H59" s="611"/>
      <c r="I59" s="494" t="s">
        <v>278</v>
      </c>
      <c r="J59" s="492" t="s">
        <v>751</v>
      </c>
      <c r="K59" s="492" t="s">
        <v>751</v>
      </c>
      <c r="L59" s="492" t="s">
        <v>751</v>
      </c>
      <c r="M59" s="492" t="s">
        <v>751</v>
      </c>
      <c r="N59" s="492" t="s">
        <v>752</v>
      </c>
      <c r="O59" s="494" t="s">
        <v>752</v>
      </c>
      <c r="P59" s="562" t="s">
        <v>1528</v>
      </c>
      <c r="Q59" s="562" t="s">
        <v>753</v>
      </c>
      <c r="R59" s="502" t="s">
        <v>753</v>
      </c>
      <c r="S59" s="485"/>
    </row>
    <row r="60" spans="1:19" ht="13.5" customHeight="1">
      <c r="A60" s="496"/>
      <c r="B60" s="544"/>
      <c r="C60" s="510"/>
      <c r="D60" s="548"/>
      <c r="E60" s="535"/>
      <c r="F60" s="609"/>
      <c r="G60" s="610"/>
      <c r="H60" s="611"/>
      <c r="I60" s="494"/>
      <c r="J60" s="492"/>
      <c r="K60" s="492"/>
      <c r="L60" s="492"/>
      <c r="M60" s="492"/>
      <c r="N60" s="492"/>
      <c r="O60" s="494"/>
      <c r="P60" s="567"/>
      <c r="Q60" s="567"/>
      <c r="R60" s="514"/>
      <c r="S60" s="485"/>
    </row>
    <row r="61" spans="1:19" ht="13.5" customHeight="1">
      <c r="A61" s="496">
        <v>28</v>
      </c>
      <c r="B61" s="544"/>
      <c r="C61" s="508" t="s">
        <v>35</v>
      </c>
      <c r="D61" s="626"/>
      <c r="E61" s="476" t="s">
        <v>318</v>
      </c>
      <c r="F61" s="609" t="s">
        <v>1003</v>
      </c>
      <c r="G61" s="610"/>
      <c r="H61" s="611"/>
      <c r="I61" s="494" t="s">
        <v>278</v>
      </c>
      <c r="J61" s="492" t="s">
        <v>751</v>
      </c>
      <c r="K61" s="492" t="s">
        <v>751</v>
      </c>
      <c r="L61" s="492" t="s">
        <v>751</v>
      </c>
      <c r="M61" s="492" t="s">
        <v>751</v>
      </c>
      <c r="N61" s="492" t="s">
        <v>752</v>
      </c>
      <c r="O61" s="494" t="s">
        <v>752</v>
      </c>
      <c r="P61" s="482" t="s">
        <v>760</v>
      </c>
      <c r="Q61" s="482" t="s">
        <v>760</v>
      </c>
      <c r="R61" s="533" t="s">
        <v>760</v>
      </c>
      <c r="S61" s="485"/>
    </row>
    <row r="62" spans="1:19" ht="13.5" customHeight="1">
      <c r="A62" s="497"/>
      <c r="B62" s="545"/>
      <c r="C62" s="721"/>
      <c r="D62" s="722"/>
      <c r="E62" s="683"/>
      <c r="F62" s="612"/>
      <c r="G62" s="613"/>
      <c r="H62" s="614"/>
      <c r="I62" s="495"/>
      <c r="J62" s="493"/>
      <c r="K62" s="493"/>
      <c r="L62" s="493"/>
      <c r="M62" s="493"/>
      <c r="N62" s="493"/>
      <c r="O62" s="495"/>
      <c r="P62" s="532"/>
      <c r="Q62" s="532"/>
      <c r="R62" s="569"/>
      <c r="S62" s="486"/>
    </row>
    <row r="63" spans="1:19" ht="13.5" customHeight="1">
      <c r="A63" s="621">
        <v>29</v>
      </c>
      <c r="B63" s="587" t="s">
        <v>289</v>
      </c>
      <c r="C63" s="546" t="s">
        <v>36</v>
      </c>
      <c r="D63" s="547"/>
      <c r="E63" s="723" t="s">
        <v>319</v>
      </c>
      <c r="F63" s="635" t="s">
        <v>1004</v>
      </c>
      <c r="G63" s="636"/>
      <c r="H63" s="637"/>
      <c r="I63" s="540" t="s">
        <v>278</v>
      </c>
      <c r="J63" s="539" t="s">
        <v>751</v>
      </c>
      <c r="K63" s="539" t="s">
        <v>751</v>
      </c>
      <c r="L63" s="539" t="s">
        <v>751</v>
      </c>
      <c r="M63" s="539" t="s">
        <v>751</v>
      </c>
      <c r="N63" s="539" t="s">
        <v>752</v>
      </c>
      <c r="O63" s="540" t="s">
        <v>752</v>
      </c>
      <c r="P63" s="574" t="s">
        <v>760</v>
      </c>
      <c r="Q63" s="574" t="s">
        <v>760</v>
      </c>
      <c r="R63" s="472" t="s">
        <v>760</v>
      </c>
      <c r="S63" s="583"/>
    </row>
    <row r="64" spans="1:19" ht="13.5" customHeight="1">
      <c r="A64" s="496"/>
      <c r="B64" s="544"/>
      <c r="C64" s="510"/>
      <c r="D64" s="548"/>
      <c r="E64" s="724"/>
      <c r="F64" s="609"/>
      <c r="G64" s="610"/>
      <c r="H64" s="611"/>
      <c r="I64" s="494"/>
      <c r="J64" s="492"/>
      <c r="K64" s="492"/>
      <c r="L64" s="492"/>
      <c r="M64" s="492"/>
      <c r="N64" s="492"/>
      <c r="O64" s="494"/>
      <c r="P64" s="483"/>
      <c r="Q64" s="483"/>
      <c r="R64" s="474"/>
      <c r="S64" s="485"/>
    </row>
    <row r="65" spans="1:19" ht="13.5" customHeight="1">
      <c r="A65" s="543">
        <v>30</v>
      </c>
      <c r="B65" s="544"/>
      <c r="C65" s="570" t="s">
        <v>37</v>
      </c>
      <c r="D65" s="571"/>
      <c r="E65" s="720" t="s">
        <v>320</v>
      </c>
      <c r="F65" s="581" t="s">
        <v>1005</v>
      </c>
      <c r="G65" s="517"/>
      <c r="H65" s="582"/>
      <c r="I65" s="567" t="s">
        <v>278</v>
      </c>
      <c r="J65" s="483" t="s">
        <v>751</v>
      </c>
      <c r="K65" s="483" t="s">
        <v>751</v>
      </c>
      <c r="L65" s="483" t="s">
        <v>751</v>
      </c>
      <c r="M65" s="483" t="s">
        <v>751</v>
      </c>
      <c r="N65" s="284" t="s">
        <v>308</v>
      </c>
      <c r="O65" s="303" t="s">
        <v>314</v>
      </c>
      <c r="P65" s="484" t="s">
        <v>760</v>
      </c>
      <c r="Q65" s="484" t="s">
        <v>760</v>
      </c>
      <c r="R65" s="568" t="s">
        <v>760</v>
      </c>
      <c r="S65" s="577"/>
    </row>
    <row r="66" spans="1:19" ht="13.5" customHeight="1">
      <c r="A66" s="496"/>
      <c r="B66" s="544"/>
      <c r="C66" s="510"/>
      <c r="D66" s="548"/>
      <c r="E66" s="685"/>
      <c r="F66" s="514"/>
      <c r="G66" s="515"/>
      <c r="H66" s="516"/>
      <c r="I66" s="494"/>
      <c r="J66" s="492"/>
      <c r="K66" s="492"/>
      <c r="L66" s="492"/>
      <c r="M66" s="492"/>
      <c r="N66" s="274" t="s">
        <v>1576</v>
      </c>
      <c r="O66" s="182" t="s">
        <v>1577</v>
      </c>
      <c r="P66" s="483"/>
      <c r="Q66" s="483"/>
      <c r="R66" s="474"/>
      <c r="S66" s="537"/>
    </row>
    <row r="67" spans="1:19" ht="13.5" customHeight="1">
      <c r="A67" s="543">
        <v>31</v>
      </c>
      <c r="B67" s="544"/>
      <c r="C67" s="570" t="s">
        <v>38</v>
      </c>
      <c r="D67" s="571"/>
      <c r="E67" s="572" t="s">
        <v>321</v>
      </c>
      <c r="F67" s="514" t="s">
        <v>1006</v>
      </c>
      <c r="G67" s="515"/>
      <c r="H67" s="516"/>
      <c r="I67" s="567" t="s">
        <v>278</v>
      </c>
      <c r="J67" s="483" t="s">
        <v>751</v>
      </c>
      <c r="K67" s="483" t="s">
        <v>751</v>
      </c>
      <c r="L67" s="483" t="s">
        <v>751</v>
      </c>
      <c r="M67" s="483" t="s">
        <v>751</v>
      </c>
      <c r="N67" s="483" t="s">
        <v>752</v>
      </c>
      <c r="O67" s="567" t="s">
        <v>752</v>
      </c>
      <c r="P67" s="484" t="s">
        <v>760</v>
      </c>
      <c r="Q67" s="484" t="s">
        <v>760</v>
      </c>
      <c r="R67" s="568" t="s">
        <v>760</v>
      </c>
      <c r="S67" s="537"/>
    </row>
    <row r="68" spans="1:19" ht="13.5" customHeight="1">
      <c r="A68" s="496"/>
      <c r="B68" s="544"/>
      <c r="C68" s="510"/>
      <c r="D68" s="548"/>
      <c r="E68" s="535"/>
      <c r="F68" s="609"/>
      <c r="G68" s="610"/>
      <c r="H68" s="611"/>
      <c r="I68" s="494"/>
      <c r="J68" s="492"/>
      <c r="K68" s="492"/>
      <c r="L68" s="492"/>
      <c r="M68" s="492"/>
      <c r="N68" s="492"/>
      <c r="O68" s="494"/>
      <c r="P68" s="483"/>
      <c r="Q68" s="483"/>
      <c r="R68" s="474"/>
      <c r="S68" s="485"/>
    </row>
    <row r="69" spans="1:19" ht="13.5" customHeight="1">
      <c r="A69" s="543">
        <v>32</v>
      </c>
      <c r="B69" s="544"/>
      <c r="C69" s="570" t="s">
        <v>39</v>
      </c>
      <c r="D69" s="571"/>
      <c r="E69" s="572" t="s">
        <v>322</v>
      </c>
      <c r="F69" s="514" t="s">
        <v>1007</v>
      </c>
      <c r="G69" s="515"/>
      <c r="H69" s="516"/>
      <c r="I69" s="567" t="s">
        <v>278</v>
      </c>
      <c r="J69" s="483" t="s">
        <v>751</v>
      </c>
      <c r="K69" s="483" t="s">
        <v>751</v>
      </c>
      <c r="L69" s="483" t="s">
        <v>751</v>
      </c>
      <c r="M69" s="483" t="s">
        <v>751</v>
      </c>
      <c r="N69" s="483" t="s">
        <v>752</v>
      </c>
      <c r="O69" s="567" t="s">
        <v>752</v>
      </c>
      <c r="P69" s="584" t="s">
        <v>753</v>
      </c>
      <c r="Q69" s="584" t="s">
        <v>1528</v>
      </c>
      <c r="R69" s="581" t="s">
        <v>753</v>
      </c>
      <c r="S69" s="537" t="s">
        <v>1741</v>
      </c>
    </row>
    <row r="70" spans="1:19" ht="13.5" customHeight="1">
      <c r="A70" s="496"/>
      <c r="B70" s="544"/>
      <c r="C70" s="510"/>
      <c r="D70" s="548"/>
      <c r="E70" s="535"/>
      <c r="F70" s="609"/>
      <c r="G70" s="610"/>
      <c r="H70" s="611"/>
      <c r="I70" s="494"/>
      <c r="J70" s="492"/>
      <c r="K70" s="492"/>
      <c r="L70" s="492"/>
      <c r="M70" s="492"/>
      <c r="N70" s="492"/>
      <c r="O70" s="494"/>
      <c r="P70" s="567"/>
      <c r="Q70" s="567"/>
      <c r="R70" s="514"/>
      <c r="S70" s="485"/>
    </row>
    <row r="71" spans="1:19" ht="13.5" customHeight="1">
      <c r="A71" s="578">
        <v>336</v>
      </c>
      <c r="B71" s="544"/>
      <c r="C71" s="629" t="s">
        <v>1484</v>
      </c>
      <c r="D71" s="630"/>
      <c r="E71" s="253" t="s">
        <v>1485</v>
      </c>
      <c r="F71" s="502" t="s">
        <v>1486</v>
      </c>
      <c r="G71" s="503"/>
      <c r="H71" s="504"/>
      <c r="I71" s="562" t="s">
        <v>278</v>
      </c>
      <c r="J71" s="482" t="s">
        <v>751</v>
      </c>
      <c r="K71" s="482" t="s">
        <v>751</v>
      </c>
      <c r="L71" s="482" t="s">
        <v>751</v>
      </c>
      <c r="M71" s="482" t="s">
        <v>751</v>
      </c>
      <c r="N71" s="284" t="s">
        <v>308</v>
      </c>
      <c r="O71" s="482" t="s">
        <v>752</v>
      </c>
      <c r="P71" s="581" t="s">
        <v>279</v>
      </c>
      <c r="Q71" s="582"/>
      <c r="R71" s="581" t="s">
        <v>753</v>
      </c>
      <c r="S71" s="537" t="s">
        <v>1741</v>
      </c>
    </row>
    <row r="72" spans="1:19" ht="13.5" customHeight="1">
      <c r="A72" s="543"/>
      <c r="B72" s="544"/>
      <c r="C72" s="510" t="s">
        <v>1487</v>
      </c>
      <c r="D72" s="548"/>
      <c r="E72" s="332" t="s">
        <v>1690</v>
      </c>
      <c r="F72" s="514"/>
      <c r="G72" s="515"/>
      <c r="H72" s="516"/>
      <c r="I72" s="567"/>
      <c r="J72" s="483"/>
      <c r="K72" s="483"/>
      <c r="L72" s="483"/>
      <c r="M72" s="483"/>
      <c r="N72" s="274" t="s">
        <v>756</v>
      </c>
      <c r="O72" s="483"/>
      <c r="P72" s="514"/>
      <c r="Q72" s="516"/>
      <c r="R72" s="514"/>
      <c r="S72" s="485"/>
    </row>
    <row r="73" spans="1:19" ht="13.5" customHeight="1">
      <c r="A73" s="496">
        <v>33</v>
      </c>
      <c r="B73" s="544"/>
      <c r="C73" s="570" t="s">
        <v>40</v>
      </c>
      <c r="D73" s="571"/>
      <c r="E73" s="572" t="s">
        <v>323</v>
      </c>
      <c r="F73" s="514" t="s">
        <v>1008</v>
      </c>
      <c r="G73" s="515"/>
      <c r="H73" s="516"/>
      <c r="I73" s="567" t="s">
        <v>278</v>
      </c>
      <c r="J73" s="483" t="s">
        <v>751</v>
      </c>
      <c r="K73" s="483" t="s">
        <v>751</v>
      </c>
      <c r="L73" s="483" t="s">
        <v>751</v>
      </c>
      <c r="M73" s="483" t="s">
        <v>751</v>
      </c>
      <c r="N73" s="483" t="s">
        <v>752</v>
      </c>
      <c r="O73" s="567" t="s">
        <v>752</v>
      </c>
      <c r="P73" s="581" t="s">
        <v>279</v>
      </c>
      <c r="Q73" s="582"/>
      <c r="R73" s="581" t="s">
        <v>753</v>
      </c>
      <c r="S73" s="537" t="s">
        <v>1741</v>
      </c>
    </row>
    <row r="74" spans="1:19" ht="13.5" customHeight="1">
      <c r="A74" s="496"/>
      <c r="B74" s="544"/>
      <c r="C74" s="510"/>
      <c r="D74" s="548"/>
      <c r="E74" s="535"/>
      <c r="F74" s="609"/>
      <c r="G74" s="610"/>
      <c r="H74" s="611"/>
      <c r="I74" s="494"/>
      <c r="J74" s="492"/>
      <c r="K74" s="492"/>
      <c r="L74" s="492"/>
      <c r="M74" s="492"/>
      <c r="N74" s="492"/>
      <c r="O74" s="494"/>
      <c r="P74" s="514"/>
      <c r="Q74" s="516"/>
      <c r="R74" s="514"/>
      <c r="S74" s="485"/>
    </row>
    <row r="75" spans="1:19" ht="13.5" customHeight="1">
      <c r="A75" s="496">
        <v>34</v>
      </c>
      <c r="B75" s="544"/>
      <c r="C75" s="570" t="s">
        <v>41</v>
      </c>
      <c r="D75" s="571"/>
      <c r="E75" s="572" t="s">
        <v>324</v>
      </c>
      <c r="F75" s="514" t="s">
        <v>1009</v>
      </c>
      <c r="G75" s="515"/>
      <c r="H75" s="516"/>
      <c r="I75" s="567" t="s">
        <v>278</v>
      </c>
      <c r="J75" s="483" t="s">
        <v>751</v>
      </c>
      <c r="K75" s="483" t="s">
        <v>752</v>
      </c>
      <c r="L75" s="483" t="s">
        <v>752</v>
      </c>
      <c r="M75" s="483" t="s">
        <v>752</v>
      </c>
      <c r="N75" s="483" t="s">
        <v>752</v>
      </c>
      <c r="O75" s="483" t="s">
        <v>752</v>
      </c>
      <c r="P75" s="584" t="s">
        <v>753</v>
      </c>
      <c r="Q75" s="584" t="s">
        <v>1528</v>
      </c>
      <c r="R75" s="581" t="s">
        <v>753</v>
      </c>
      <c r="S75" s="537"/>
    </row>
    <row r="76" spans="1:19" ht="13.5" customHeight="1">
      <c r="A76" s="496"/>
      <c r="B76" s="544"/>
      <c r="C76" s="510"/>
      <c r="D76" s="548"/>
      <c r="E76" s="535"/>
      <c r="F76" s="609"/>
      <c r="G76" s="610"/>
      <c r="H76" s="611"/>
      <c r="I76" s="494"/>
      <c r="J76" s="492"/>
      <c r="K76" s="492"/>
      <c r="L76" s="492"/>
      <c r="M76" s="492"/>
      <c r="N76" s="492"/>
      <c r="O76" s="492"/>
      <c r="P76" s="567"/>
      <c r="Q76" s="567"/>
      <c r="R76" s="514"/>
      <c r="S76" s="485"/>
    </row>
    <row r="77" spans="1:19" ht="13.5" customHeight="1">
      <c r="A77" s="496">
        <v>35</v>
      </c>
      <c r="B77" s="544"/>
      <c r="C77" s="570" t="s">
        <v>42</v>
      </c>
      <c r="D77" s="571"/>
      <c r="E77" s="319" t="s">
        <v>1691</v>
      </c>
      <c r="F77" s="514" t="s">
        <v>762</v>
      </c>
      <c r="G77" s="515"/>
      <c r="H77" s="516"/>
      <c r="I77" s="567" t="s">
        <v>278</v>
      </c>
      <c r="J77" s="483" t="s">
        <v>751</v>
      </c>
      <c r="K77" s="483" t="s">
        <v>751</v>
      </c>
      <c r="L77" s="483" t="s">
        <v>751</v>
      </c>
      <c r="M77" s="483" t="s">
        <v>751</v>
      </c>
      <c r="N77" s="483" t="s">
        <v>752</v>
      </c>
      <c r="O77" s="483" t="s">
        <v>752</v>
      </c>
      <c r="P77" s="584" t="s">
        <v>1528</v>
      </c>
      <c r="Q77" s="584" t="s">
        <v>753</v>
      </c>
      <c r="R77" s="581" t="s">
        <v>753</v>
      </c>
      <c r="S77" s="485"/>
    </row>
    <row r="78" spans="1:19" ht="13.5" customHeight="1">
      <c r="A78" s="496"/>
      <c r="B78" s="544"/>
      <c r="C78" s="510"/>
      <c r="D78" s="548"/>
      <c r="E78" s="311" t="s">
        <v>1692</v>
      </c>
      <c r="F78" s="609"/>
      <c r="G78" s="610"/>
      <c r="H78" s="611"/>
      <c r="I78" s="494"/>
      <c r="J78" s="492"/>
      <c r="K78" s="492"/>
      <c r="L78" s="492"/>
      <c r="M78" s="492"/>
      <c r="N78" s="492"/>
      <c r="O78" s="492"/>
      <c r="P78" s="567"/>
      <c r="Q78" s="567"/>
      <c r="R78" s="514"/>
      <c r="S78" s="485"/>
    </row>
    <row r="79" spans="1:19" ht="13.5" customHeight="1">
      <c r="A79" s="496">
        <v>36</v>
      </c>
      <c r="B79" s="544"/>
      <c r="C79" s="508" t="s">
        <v>43</v>
      </c>
      <c r="D79" s="576"/>
      <c r="E79" s="476" t="s">
        <v>325</v>
      </c>
      <c r="F79" s="502" t="s">
        <v>1010</v>
      </c>
      <c r="G79" s="503"/>
      <c r="H79" s="504"/>
      <c r="I79" s="562" t="s">
        <v>278</v>
      </c>
      <c r="J79" s="482" t="s">
        <v>751</v>
      </c>
      <c r="K79" s="482" t="s">
        <v>751</v>
      </c>
      <c r="L79" s="482" t="s">
        <v>751</v>
      </c>
      <c r="M79" s="482" t="s">
        <v>751</v>
      </c>
      <c r="N79" s="482" t="s">
        <v>752</v>
      </c>
      <c r="O79" s="482" t="s">
        <v>752</v>
      </c>
      <c r="P79" s="482" t="s">
        <v>760</v>
      </c>
      <c r="Q79" s="482" t="s">
        <v>760</v>
      </c>
      <c r="R79" s="533" t="s">
        <v>760</v>
      </c>
      <c r="S79" s="485"/>
    </row>
    <row r="80" spans="1:19" ht="13.5" customHeight="1">
      <c r="A80" s="496"/>
      <c r="B80" s="544"/>
      <c r="C80" s="510"/>
      <c r="D80" s="548"/>
      <c r="E80" s="477"/>
      <c r="F80" s="514"/>
      <c r="G80" s="515"/>
      <c r="H80" s="516"/>
      <c r="I80" s="567"/>
      <c r="J80" s="483"/>
      <c r="K80" s="483"/>
      <c r="L80" s="483"/>
      <c r="M80" s="483"/>
      <c r="N80" s="483"/>
      <c r="O80" s="483"/>
      <c r="P80" s="483"/>
      <c r="Q80" s="483"/>
      <c r="R80" s="474"/>
      <c r="S80" s="485"/>
    </row>
    <row r="81" spans="1:19" ht="13.5" customHeight="1">
      <c r="A81" s="496">
        <v>37</v>
      </c>
      <c r="B81" s="544"/>
      <c r="C81" s="498" t="s">
        <v>326</v>
      </c>
      <c r="D81" s="499"/>
      <c r="E81" s="718" t="s">
        <v>327</v>
      </c>
      <c r="F81" s="502" t="s">
        <v>1011</v>
      </c>
      <c r="G81" s="503"/>
      <c r="H81" s="504"/>
      <c r="I81" s="562" t="s">
        <v>278</v>
      </c>
      <c r="J81" s="482" t="s">
        <v>751</v>
      </c>
      <c r="K81" s="482" t="s">
        <v>751</v>
      </c>
      <c r="L81" s="482" t="s">
        <v>751</v>
      </c>
      <c r="M81" s="482" t="s">
        <v>751</v>
      </c>
      <c r="N81" s="284" t="s">
        <v>308</v>
      </c>
      <c r="O81" s="482" t="s">
        <v>752</v>
      </c>
      <c r="P81" s="482" t="s">
        <v>760</v>
      </c>
      <c r="Q81" s="482" t="s">
        <v>760</v>
      </c>
      <c r="R81" s="533" t="s">
        <v>760</v>
      </c>
      <c r="S81" s="485" t="s">
        <v>1741</v>
      </c>
    </row>
    <row r="82" spans="1:19" ht="13.5" customHeight="1">
      <c r="A82" s="496"/>
      <c r="B82" s="544"/>
      <c r="C82" s="510" t="s">
        <v>328</v>
      </c>
      <c r="D82" s="548"/>
      <c r="E82" s="719"/>
      <c r="F82" s="514"/>
      <c r="G82" s="515"/>
      <c r="H82" s="516"/>
      <c r="I82" s="567"/>
      <c r="J82" s="483"/>
      <c r="K82" s="483"/>
      <c r="L82" s="483"/>
      <c r="M82" s="483"/>
      <c r="N82" s="274" t="s">
        <v>756</v>
      </c>
      <c r="O82" s="483"/>
      <c r="P82" s="483"/>
      <c r="Q82" s="483"/>
      <c r="R82" s="474"/>
      <c r="S82" s="485"/>
    </row>
    <row r="83" spans="1:19" ht="13.5" customHeight="1">
      <c r="A83" s="496">
        <v>247</v>
      </c>
      <c r="B83" s="544"/>
      <c r="C83" s="508" t="s">
        <v>329</v>
      </c>
      <c r="D83" s="576"/>
      <c r="E83" s="476" t="s">
        <v>330</v>
      </c>
      <c r="F83" s="609" t="s">
        <v>1012</v>
      </c>
      <c r="G83" s="610"/>
      <c r="H83" s="611"/>
      <c r="I83" s="494" t="s">
        <v>278</v>
      </c>
      <c r="J83" s="492" t="s">
        <v>751</v>
      </c>
      <c r="K83" s="492" t="s">
        <v>751</v>
      </c>
      <c r="L83" s="492" t="s">
        <v>751</v>
      </c>
      <c r="M83" s="492" t="s">
        <v>751</v>
      </c>
      <c r="N83" s="492" t="s">
        <v>752</v>
      </c>
      <c r="O83" s="494" t="s">
        <v>752</v>
      </c>
      <c r="P83" s="502" t="s">
        <v>279</v>
      </c>
      <c r="Q83" s="504"/>
      <c r="R83" s="502" t="s">
        <v>753</v>
      </c>
      <c r="S83" s="485"/>
    </row>
    <row r="84" spans="1:19" ht="13.5" customHeight="1">
      <c r="A84" s="496"/>
      <c r="B84" s="544"/>
      <c r="C84" s="510"/>
      <c r="D84" s="548"/>
      <c r="E84" s="535"/>
      <c r="F84" s="609"/>
      <c r="G84" s="610"/>
      <c r="H84" s="611"/>
      <c r="I84" s="494"/>
      <c r="J84" s="492"/>
      <c r="K84" s="492"/>
      <c r="L84" s="492"/>
      <c r="M84" s="492"/>
      <c r="N84" s="492"/>
      <c r="O84" s="494"/>
      <c r="P84" s="514"/>
      <c r="Q84" s="516"/>
      <c r="R84" s="514"/>
      <c r="S84" s="485"/>
    </row>
    <row r="85" spans="1:19" ht="13.5" customHeight="1">
      <c r="A85" s="496">
        <v>38</v>
      </c>
      <c r="B85" s="544"/>
      <c r="C85" s="508" t="s">
        <v>44</v>
      </c>
      <c r="D85" s="576"/>
      <c r="E85" s="476" t="s">
        <v>331</v>
      </c>
      <c r="F85" s="609" t="s">
        <v>1013</v>
      </c>
      <c r="G85" s="610"/>
      <c r="H85" s="611"/>
      <c r="I85" s="562" t="s">
        <v>278</v>
      </c>
      <c r="J85" s="482" t="s">
        <v>751</v>
      </c>
      <c r="K85" s="482" t="s">
        <v>751</v>
      </c>
      <c r="L85" s="482" t="s">
        <v>751</v>
      </c>
      <c r="M85" s="482" t="s">
        <v>751</v>
      </c>
      <c r="N85" s="301" t="s">
        <v>283</v>
      </c>
      <c r="O85" s="482" t="s">
        <v>752</v>
      </c>
      <c r="P85" s="562" t="s">
        <v>753</v>
      </c>
      <c r="Q85" s="562" t="s">
        <v>1528</v>
      </c>
      <c r="R85" s="502" t="s">
        <v>753</v>
      </c>
      <c r="S85" s="485" t="s">
        <v>1741</v>
      </c>
    </row>
    <row r="86" spans="1:19" ht="13.5" customHeight="1">
      <c r="A86" s="496"/>
      <c r="B86" s="544"/>
      <c r="C86" s="510"/>
      <c r="D86" s="548"/>
      <c r="E86" s="535"/>
      <c r="F86" s="609"/>
      <c r="G86" s="610"/>
      <c r="H86" s="611"/>
      <c r="I86" s="567"/>
      <c r="J86" s="483"/>
      <c r="K86" s="483"/>
      <c r="L86" s="483"/>
      <c r="M86" s="483"/>
      <c r="N86" s="302" t="s">
        <v>1578</v>
      </c>
      <c r="O86" s="483"/>
      <c r="P86" s="567"/>
      <c r="Q86" s="567"/>
      <c r="R86" s="514"/>
      <c r="S86" s="485"/>
    </row>
    <row r="87" spans="1:19" ht="13.5" customHeight="1">
      <c r="A87" s="496">
        <v>39</v>
      </c>
      <c r="B87" s="544"/>
      <c r="C87" s="508" t="s">
        <v>45</v>
      </c>
      <c r="D87" s="576"/>
      <c r="E87" s="476" t="s">
        <v>332</v>
      </c>
      <c r="F87" s="609" t="s">
        <v>1014</v>
      </c>
      <c r="G87" s="610"/>
      <c r="H87" s="611"/>
      <c r="I87" s="494" t="s">
        <v>278</v>
      </c>
      <c r="J87" s="492" t="s">
        <v>752</v>
      </c>
      <c r="K87" s="492" t="s">
        <v>751</v>
      </c>
      <c r="L87" s="492" t="s">
        <v>751</v>
      </c>
      <c r="M87" s="492" t="s">
        <v>751</v>
      </c>
      <c r="N87" s="492" t="s">
        <v>752</v>
      </c>
      <c r="O87" s="492" t="s">
        <v>752</v>
      </c>
      <c r="P87" s="502" t="s">
        <v>279</v>
      </c>
      <c r="Q87" s="504"/>
      <c r="R87" s="502" t="s">
        <v>753</v>
      </c>
      <c r="S87" s="485"/>
    </row>
    <row r="88" spans="1:19" ht="13.5" customHeight="1">
      <c r="A88" s="496"/>
      <c r="B88" s="544"/>
      <c r="C88" s="510"/>
      <c r="D88" s="548"/>
      <c r="E88" s="535"/>
      <c r="F88" s="609"/>
      <c r="G88" s="610"/>
      <c r="H88" s="611"/>
      <c r="I88" s="494"/>
      <c r="J88" s="492"/>
      <c r="K88" s="492"/>
      <c r="L88" s="492"/>
      <c r="M88" s="492"/>
      <c r="N88" s="492"/>
      <c r="O88" s="492"/>
      <c r="P88" s="514"/>
      <c r="Q88" s="516"/>
      <c r="R88" s="514"/>
      <c r="S88" s="485"/>
    </row>
    <row r="89" spans="1:19" ht="13.5" customHeight="1">
      <c r="A89" s="496">
        <v>40</v>
      </c>
      <c r="B89" s="544"/>
      <c r="C89" s="508" t="s">
        <v>46</v>
      </c>
      <c r="D89" s="576"/>
      <c r="E89" s="476" t="s">
        <v>333</v>
      </c>
      <c r="F89" s="609" t="s">
        <v>1015</v>
      </c>
      <c r="G89" s="610"/>
      <c r="H89" s="611"/>
      <c r="I89" s="494" t="s">
        <v>278</v>
      </c>
      <c r="J89" s="492" t="s">
        <v>751</v>
      </c>
      <c r="K89" s="492" t="s">
        <v>752</v>
      </c>
      <c r="L89" s="492" t="s">
        <v>752</v>
      </c>
      <c r="M89" s="492" t="s">
        <v>752</v>
      </c>
      <c r="N89" s="492" t="s">
        <v>752</v>
      </c>
      <c r="O89" s="494" t="s">
        <v>752</v>
      </c>
      <c r="P89" s="482" t="s">
        <v>760</v>
      </c>
      <c r="Q89" s="482" t="s">
        <v>760</v>
      </c>
      <c r="R89" s="533" t="s">
        <v>760</v>
      </c>
      <c r="S89" s="485"/>
    </row>
    <row r="90" spans="1:19" ht="13.5" customHeight="1">
      <c r="A90" s="496"/>
      <c r="B90" s="544"/>
      <c r="C90" s="510"/>
      <c r="D90" s="548"/>
      <c r="E90" s="535"/>
      <c r="F90" s="609"/>
      <c r="G90" s="610"/>
      <c r="H90" s="611"/>
      <c r="I90" s="494"/>
      <c r="J90" s="492"/>
      <c r="K90" s="492"/>
      <c r="L90" s="492"/>
      <c r="M90" s="492"/>
      <c r="N90" s="492"/>
      <c r="O90" s="494"/>
      <c r="P90" s="483"/>
      <c r="Q90" s="483"/>
      <c r="R90" s="474"/>
      <c r="S90" s="485"/>
    </row>
    <row r="91" spans="1:19" ht="13.5" customHeight="1">
      <c r="A91" s="496">
        <v>41</v>
      </c>
      <c r="B91" s="544"/>
      <c r="C91" s="508" t="s">
        <v>47</v>
      </c>
      <c r="D91" s="576"/>
      <c r="E91" s="476" t="s">
        <v>334</v>
      </c>
      <c r="F91" s="609" t="s">
        <v>763</v>
      </c>
      <c r="G91" s="610"/>
      <c r="H91" s="611"/>
      <c r="I91" s="494" t="s">
        <v>278</v>
      </c>
      <c r="J91" s="492" t="s">
        <v>751</v>
      </c>
      <c r="K91" s="492" t="s">
        <v>751</v>
      </c>
      <c r="L91" s="492" t="s">
        <v>751</v>
      </c>
      <c r="M91" s="492" t="s">
        <v>751</v>
      </c>
      <c r="N91" s="492" t="s">
        <v>752</v>
      </c>
      <c r="O91" s="494" t="s">
        <v>752</v>
      </c>
      <c r="P91" s="562" t="s">
        <v>753</v>
      </c>
      <c r="Q91" s="562" t="s">
        <v>1528</v>
      </c>
      <c r="R91" s="502" t="s">
        <v>753</v>
      </c>
      <c r="S91" s="485" t="s">
        <v>1741</v>
      </c>
    </row>
    <row r="92" spans="1:19" ht="13.5" customHeight="1">
      <c r="A92" s="496"/>
      <c r="B92" s="544"/>
      <c r="C92" s="510"/>
      <c r="D92" s="548"/>
      <c r="E92" s="535"/>
      <c r="F92" s="609"/>
      <c r="G92" s="610"/>
      <c r="H92" s="611"/>
      <c r="I92" s="494"/>
      <c r="J92" s="492"/>
      <c r="K92" s="492"/>
      <c r="L92" s="492"/>
      <c r="M92" s="492"/>
      <c r="N92" s="492"/>
      <c r="O92" s="494"/>
      <c r="P92" s="567"/>
      <c r="Q92" s="567"/>
      <c r="R92" s="514"/>
      <c r="S92" s="485"/>
    </row>
    <row r="93" spans="1:19" ht="13.5" customHeight="1">
      <c r="A93" s="496">
        <v>42</v>
      </c>
      <c r="B93" s="544"/>
      <c r="C93" s="508" t="s">
        <v>48</v>
      </c>
      <c r="D93" s="479"/>
      <c r="E93" s="476" t="s">
        <v>335</v>
      </c>
      <c r="F93" s="502" t="s">
        <v>1016</v>
      </c>
      <c r="G93" s="503"/>
      <c r="H93" s="504"/>
      <c r="I93" s="494" t="s">
        <v>278</v>
      </c>
      <c r="J93" s="492" t="s">
        <v>751</v>
      </c>
      <c r="K93" s="492" t="s">
        <v>751</v>
      </c>
      <c r="L93" s="492" t="s">
        <v>751</v>
      </c>
      <c r="M93" s="492" t="s">
        <v>751</v>
      </c>
      <c r="N93" s="492" t="s">
        <v>752</v>
      </c>
      <c r="O93" s="494" t="s">
        <v>752</v>
      </c>
      <c r="P93" s="562" t="s">
        <v>753</v>
      </c>
      <c r="Q93" s="562" t="s">
        <v>1528</v>
      </c>
      <c r="R93" s="502" t="s">
        <v>753</v>
      </c>
      <c r="S93" s="485"/>
    </row>
    <row r="94" spans="1:19" ht="13.5" customHeight="1">
      <c r="A94" s="496"/>
      <c r="B94" s="544"/>
      <c r="C94" s="480"/>
      <c r="D94" s="481"/>
      <c r="E94" s="535"/>
      <c r="F94" s="514"/>
      <c r="G94" s="515"/>
      <c r="H94" s="516"/>
      <c r="I94" s="494"/>
      <c r="J94" s="492"/>
      <c r="K94" s="492"/>
      <c r="L94" s="492"/>
      <c r="M94" s="492"/>
      <c r="N94" s="492"/>
      <c r="O94" s="494"/>
      <c r="P94" s="567"/>
      <c r="Q94" s="567"/>
      <c r="R94" s="514"/>
      <c r="S94" s="485"/>
    </row>
    <row r="95" spans="1:19" ht="13.5" customHeight="1">
      <c r="A95" s="496">
        <v>43</v>
      </c>
      <c r="B95" s="544"/>
      <c r="C95" s="508" t="s">
        <v>49</v>
      </c>
      <c r="D95" s="576"/>
      <c r="E95" s="476" t="s">
        <v>336</v>
      </c>
      <c r="F95" s="609" t="s">
        <v>1017</v>
      </c>
      <c r="G95" s="610"/>
      <c r="H95" s="611"/>
      <c r="I95" s="494" t="s">
        <v>278</v>
      </c>
      <c r="J95" s="492" t="s">
        <v>751</v>
      </c>
      <c r="K95" s="492" t="s">
        <v>751</v>
      </c>
      <c r="L95" s="492" t="s">
        <v>751</v>
      </c>
      <c r="M95" s="492" t="s">
        <v>751</v>
      </c>
      <c r="N95" s="492" t="s">
        <v>752</v>
      </c>
      <c r="O95" s="494" t="s">
        <v>752</v>
      </c>
      <c r="P95" s="502" t="s">
        <v>279</v>
      </c>
      <c r="Q95" s="504"/>
      <c r="R95" s="502" t="s">
        <v>753</v>
      </c>
      <c r="S95" s="485"/>
    </row>
    <row r="96" spans="1:19" ht="13.5" customHeight="1">
      <c r="A96" s="496"/>
      <c r="B96" s="544"/>
      <c r="C96" s="510"/>
      <c r="D96" s="548"/>
      <c r="E96" s="477"/>
      <c r="F96" s="609"/>
      <c r="G96" s="610"/>
      <c r="H96" s="611"/>
      <c r="I96" s="494"/>
      <c r="J96" s="492"/>
      <c r="K96" s="492"/>
      <c r="L96" s="492"/>
      <c r="M96" s="492"/>
      <c r="N96" s="492"/>
      <c r="O96" s="494"/>
      <c r="P96" s="514"/>
      <c r="Q96" s="516"/>
      <c r="R96" s="514"/>
      <c r="S96" s="485"/>
    </row>
    <row r="97" spans="1:19" ht="13.5" customHeight="1">
      <c r="A97" s="578">
        <v>256</v>
      </c>
      <c r="B97" s="544"/>
      <c r="C97" s="508" t="s">
        <v>337</v>
      </c>
      <c r="D97" s="576"/>
      <c r="E97" s="476" t="s">
        <v>338</v>
      </c>
      <c r="F97" s="502" t="s">
        <v>1018</v>
      </c>
      <c r="G97" s="503"/>
      <c r="H97" s="504"/>
      <c r="I97" s="494" t="s">
        <v>278</v>
      </c>
      <c r="J97" s="492" t="s">
        <v>751</v>
      </c>
      <c r="K97" s="492" t="s">
        <v>751</v>
      </c>
      <c r="L97" s="492" t="s">
        <v>751</v>
      </c>
      <c r="M97" s="492" t="s">
        <v>751</v>
      </c>
      <c r="N97" s="492" t="s">
        <v>752</v>
      </c>
      <c r="O97" s="494" t="s">
        <v>752</v>
      </c>
      <c r="P97" s="562" t="s">
        <v>753</v>
      </c>
      <c r="Q97" s="562" t="s">
        <v>1528</v>
      </c>
      <c r="R97" s="502" t="s">
        <v>753</v>
      </c>
      <c r="S97" s="485"/>
    </row>
    <row r="98" spans="1:19" ht="13.5" customHeight="1">
      <c r="A98" s="543"/>
      <c r="B98" s="544"/>
      <c r="C98" s="510"/>
      <c r="D98" s="548"/>
      <c r="E98" s="477"/>
      <c r="F98" s="514"/>
      <c r="G98" s="515"/>
      <c r="H98" s="516"/>
      <c r="I98" s="494"/>
      <c r="J98" s="492"/>
      <c r="K98" s="492"/>
      <c r="L98" s="492"/>
      <c r="M98" s="492"/>
      <c r="N98" s="492"/>
      <c r="O98" s="494"/>
      <c r="P98" s="567"/>
      <c r="Q98" s="567"/>
      <c r="R98" s="514"/>
      <c r="S98" s="485"/>
    </row>
    <row r="99" spans="1:19" ht="13.5" customHeight="1">
      <c r="A99" s="496">
        <v>44</v>
      </c>
      <c r="B99" s="544"/>
      <c r="C99" s="508" t="s">
        <v>978</v>
      </c>
      <c r="D99" s="576"/>
      <c r="E99" s="476" t="s">
        <v>339</v>
      </c>
      <c r="F99" s="502" t="s">
        <v>1019</v>
      </c>
      <c r="G99" s="503"/>
      <c r="H99" s="504"/>
      <c r="I99" s="494" t="s">
        <v>278</v>
      </c>
      <c r="J99" s="492" t="s">
        <v>751</v>
      </c>
      <c r="K99" s="492" t="s">
        <v>751</v>
      </c>
      <c r="L99" s="492" t="s">
        <v>751</v>
      </c>
      <c r="M99" s="492" t="s">
        <v>751</v>
      </c>
      <c r="N99" s="492" t="s">
        <v>752</v>
      </c>
      <c r="O99" s="494" t="s">
        <v>752</v>
      </c>
      <c r="P99" s="502" t="s">
        <v>279</v>
      </c>
      <c r="Q99" s="504"/>
      <c r="R99" s="533" t="s">
        <v>760</v>
      </c>
      <c r="S99" s="575"/>
    </row>
    <row r="100" spans="1:19" ht="13.5" customHeight="1">
      <c r="A100" s="496"/>
      <c r="B100" s="544"/>
      <c r="C100" s="510"/>
      <c r="D100" s="548"/>
      <c r="E100" s="477"/>
      <c r="F100" s="514"/>
      <c r="G100" s="515"/>
      <c r="H100" s="516"/>
      <c r="I100" s="494"/>
      <c r="J100" s="492"/>
      <c r="K100" s="492"/>
      <c r="L100" s="492"/>
      <c r="M100" s="492"/>
      <c r="N100" s="492"/>
      <c r="O100" s="494"/>
      <c r="P100" s="514"/>
      <c r="Q100" s="516"/>
      <c r="R100" s="474"/>
      <c r="S100" s="537"/>
    </row>
    <row r="101" spans="1:19" ht="13.5" customHeight="1">
      <c r="A101" s="496">
        <v>45</v>
      </c>
      <c r="B101" s="544"/>
      <c r="C101" s="498" t="s">
        <v>340</v>
      </c>
      <c r="D101" s="499"/>
      <c r="E101" s="476" t="s">
        <v>341</v>
      </c>
      <c r="F101" s="609" t="s">
        <v>1020</v>
      </c>
      <c r="G101" s="610"/>
      <c r="H101" s="611"/>
      <c r="I101" s="494" t="s">
        <v>278</v>
      </c>
      <c r="J101" s="492" t="s">
        <v>751</v>
      </c>
      <c r="K101" s="492" t="s">
        <v>751</v>
      </c>
      <c r="L101" s="492" t="s">
        <v>751</v>
      </c>
      <c r="M101" s="492" t="s">
        <v>751</v>
      </c>
      <c r="N101" s="303" t="s">
        <v>314</v>
      </c>
      <c r="O101" s="494" t="s">
        <v>752</v>
      </c>
      <c r="P101" s="562" t="s">
        <v>1528</v>
      </c>
      <c r="Q101" s="562" t="s">
        <v>753</v>
      </c>
      <c r="R101" s="502" t="s">
        <v>753</v>
      </c>
      <c r="S101" s="485"/>
    </row>
    <row r="102" spans="1:19" ht="13.5" customHeight="1">
      <c r="A102" s="496"/>
      <c r="B102" s="544"/>
      <c r="C102" s="510" t="s">
        <v>342</v>
      </c>
      <c r="D102" s="548"/>
      <c r="E102" s="477"/>
      <c r="F102" s="609"/>
      <c r="G102" s="610"/>
      <c r="H102" s="611"/>
      <c r="I102" s="494"/>
      <c r="J102" s="492"/>
      <c r="K102" s="492"/>
      <c r="L102" s="492"/>
      <c r="M102" s="492"/>
      <c r="N102" s="182" t="s">
        <v>1579</v>
      </c>
      <c r="O102" s="494"/>
      <c r="P102" s="567"/>
      <c r="Q102" s="567"/>
      <c r="R102" s="514"/>
      <c r="S102" s="485"/>
    </row>
    <row r="103" spans="1:19" ht="13.5" customHeight="1">
      <c r="A103" s="496">
        <v>46</v>
      </c>
      <c r="B103" s="544"/>
      <c r="C103" s="761" t="s">
        <v>343</v>
      </c>
      <c r="D103" s="762"/>
      <c r="E103" s="476" t="s">
        <v>344</v>
      </c>
      <c r="F103" s="609" t="s">
        <v>1021</v>
      </c>
      <c r="G103" s="610"/>
      <c r="H103" s="611"/>
      <c r="I103" s="494" t="s">
        <v>278</v>
      </c>
      <c r="J103" s="492" t="s">
        <v>751</v>
      </c>
      <c r="K103" s="492" t="s">
        <v>751</v>
      </c>
      <c r="L103" s="492" t="s">
        <v>751</v>
      </c>
      <c r="M103" s="492" t="s">
        <v>751</v>
      </c>
      <c r="N103" s="492" t="s">
        <v>752</v>
      </c>
      <c r="O103" s="494" t="s">
        <v>752</v>
      </c>
      <c r="P103" s="482" t="s">
        <v>760</v>
      </c>
      <c r="Q103" s="482" t="s">
        <v>760</v>
      </c>
      <c r="R103" s="533" t="s">
        <v>760</v>
      </c>
      <c r="S103" s="485"/>
    </row>
    <row r="104" spans="1:19" ht="13.5" customHeight="1">
      <c r="A104" s="496"/>
      <c r="B104" s="544"/>
      <c r="C104" s="692"/>
      <c r="D104" s="693"/>
      <c r="E104" s="477"/>
      <c r="F104" s="609"/>
      <c r="G104" s="610"/>
      <c r="H104" s="611"/>
      <c r="I104" s="494"/>
      <c r="J104" s="492"/>
      <c r="K104" s="492"/>
      <c r="L104" s="492"/>
      <c r="M104" s="492"/>
      <c r="N104" s="492"/>
      <c r="O104" s="494"/>
      <c r="P104" s="483"/>
      <c r="Q104" s="483"/>
      <c r="R104" s="474"/>
      <c r="S104" s="485"/>
    </row>
    <row r="105" spans="1:19" ht="13.5" customHeight="1">
      <c r="A105" s="496">
        <v>47</v>
      </c>
      <c r="B105" s="544"/>
      <c r="C105" s="508" t="s">
        <v>50</v>
      </c>
      <c r="D105" s="576"/>
      <c r="E105" s="476" t="s">
        <v>345</v>
      </c>
      <c r="F105" s="609" t="s">
        <v>1022</v>
      </c>
      <c r="G105" s="610"/>
      <c r="H105" s="611"/>
      <c r="I105" s="494" t="s">
        <v>278</v>
      </c>
      <c r="J105" s="492" t="s">
        <v>751</v>
      </c>
      <c r="K105" s="492" t="s">
        <v>751</v>
      </c>
      <c r="L105" s="492" t="s">
        <v>751</v>
      </c>
      <c r="M105" s="492" t="s">
        <v>751</v>
      </c>
      <c r="N105" s="492" t="s">
        <v>752</v>
      </c>
      <c r="O105" s="494" t="s">
        <v>752</v>
      </c>
      <c r="P105" s="562" t="s">
        <v>1528</v>
      </c>
      <c r="Q105" s="562" t="s">
        <v>753</v>
      </c>
      <c r="R105" s="502" t="s">
        <v>753</v>
      </c>
      <c r="S105" s="485" t="s">
        <v>1741</v>
      </c>
    </row>
    <row r="106" spans="1:19" ht="13.5" customHeight="1">
      <c r="A106" s="496"/>
      <c r="B106" s="544"/>
      <c r="C106" s="510"/>
      <c r="D106" s="548"/>
      <c r="E106" s="477"/>
      <c r="F106" s="609"/>
      <c r="G106" s="610"/>
      <c r="H106" s="611"/>
      <c r="I106" s="494"/>
      <c r="J106" s="492"/>
      <c r="K106" s="492"/>
      <c r="L106" s="492"/>
      <c r="M106" s="492"/>
      <c r="N106" s="492"/>
      <c r="O106" s="494"/>
      <c r="P106" s="567"/>
      <c r="Q106" s="567"/>
      <c r="R106" s="514"/>
      <c r="S106" s="485"/>
    </row>
    <row r="107" spans="1:19" ht="13.5" customHeight="1">
      <c r="A107" s="496">
        <v>48</v>
      </c>
      <c r="B107" s="544"/>
      <c r="C107" s="508" t="s">
        <v>51</v>
      </c>
      <c r="D107" s="576"/>
      <c r="E107" s="476" t="s">
        <v>346</v>
      </c>
      <c r="F107" s="609" t="s">
        <v>1023</v>
      </c>
      <c r="G107" s="610"/>
      <c r="H107" s="611"/>
      <c r="I107" s="494" t="s">
        <v>278</v>
      </c>
      <c r="J107" s="492" t="s">
        <v>751</v>
      </c>
      <c r="K107" s="492" t="s">
        <v>751</v>
      </c>
      <c r="L107" s="492" t="s">
        <v>751</v>
      </c>
      <c r="M107" s="492" t="s">
        <v>751</v>
      </c>
      <c r="N107" s="492" t="s">
        <v>752</v>
      </c>
      <c r="O107" s="494" t="s">
        <v>752</v>
      </c>
      <c r="P107" s="482" t="s">
        <v>760</v>
      </c>
      <c r="Q107" s="482" t="s">
        <v>760</v>
      </c>
      <c r="R107" s="533" t="s">
        <v>760</v>
      </c>
      <c r="S107" s="485"/>
    </row>
    <row r="108" spans="1:19" ht="13.5" customHeight="1">
      <c r="A108" s="496"/>
      <c r="B108" s="544"/>
      <c r="C108" s="510"/>
      <c r="D108" s="548"/>
      <c r="E108" s="535"/>
      <c r="F108" s="609"/>
      <c r="G108" s="610"/>
      <c r="H108" s="611"/>
      <c r="I108" s="494"/>
      <c r="J108" s="492"/>
      <c r="K108" s="492"/>
      <c r="L108" s="492"/>
      <c r="M108" s="492"/>
      <c r="N108" s="492"/>
      <c r="O108" s="494"/>
      <c r="P108" s="483"/>
      <c r="Q108" s="483"/>
      <c r="R108" s="474"/>
      <c r="S108" s="485"/>
    </row>
    <row r="109" spans="1:19" ht="13.5" customHeight="1">
      <c r="A109" s="496">
        <v>49</v>
      </c>
      <c r="B109" s="544"/>
      <c r="C109" s="508" t="s">
        <v>52</v>
      </c>
      <c r="D109" s="576"/>
      <c r="E109" s="512" t="s">
        <v>347</v>
      </c>
      <c r="F109" s="609" t="s">
        <v>1024</v>
      </c>
      <c r="G109" s="610"/>
      <c r="H109" s="611"/>
      <c r="I109" s="494" t="s">
        <v>278</v>
      </c>
      <c r="J109" s="492" t="s">
        <v>751</v>
      </c>
      <c r="K109" s="492" t="s">
        <v>751</v>
      </c>
      <c r="L109" s="492" t="s">
        <v>751</v>
      </c>
      <c r="M109" s="492" t="s">
        <v>751</v>
      </c>
      <c r="N109" s="492" t="s">
        <v>752</v>
      </c>
      <c r="O109" s="494" t="s">
        <v>752</v>
      </c>
      <c r="P109" s="482" t="s">
        <v>760</v>
      </c>
      <c r="Q109" s="482" t="s">
        <v>760</v>
      </c>
      <c r="R109" s="533" t="s">
        <v>760</v>
      </c>
      <c r="S109" s="485" t="s">
        <v>1741</v>
      </c>
    </row>
    <row r="110" spans="1:19" ht="13.5" customHeight="1">
      <c r="A110" s="496"/>
      <c r="B110" s="544"/>
      <c r="C110" s="510"/>
      <c r="D110" s="548"/>
      <c r="E110" s="513"/>
      <c r="F110" s="609"/>
      <c r="G110" s="610"/>
      <c r="H110" s="611"/>
      <c r="I110" s="494"/>
      <c r="J110" s="492"/>
      <c r="K110" s="492"/>
      <c r="L110" s="492"/>
      <c r="M110" s="492"/>
      <c r="N110" s="492"/>
      <c r="O110" s="494"/>
      <c r="P110" s="483"/>
      <c r="Q110" s="483"/>
      <c r="R110" s="474"/>
      <c r="S110" s="485"/>
    </row>
    <row r="111" spans="1:19" ht="13.5" customHeight="1">
      <c r="A111" s="496">
        <v>50</v>
      </c>
      <c r="B111" s="544"/>
      <c r="C111" s="508" t="s">
        <v>53</v>
      </c>
      <c r="D111" s="576"/>
      <c r="E111" s="476" t="s">
        <v>348</v>
      </c>
      <c r="F111" s="609" t="s">
        <v>1025</v>
      </c>
      <c r="G111" s="610"/>
      <c r="H111" s="611"/>
      <c r="I111" s="494" t="s">
        <v>278</v>
      </c>
      <c r="J111" s="492" t="s">
        <v>751</v>
      </c>
      <c r="K111" s="492" t="s">
        <v>752</v>
      </c>
      <c r="L111" s="492" t="s">
        <v>752</v>
      </c>
      <c r="M111" s="492" t="s">
        <v>752</v>
      </c>
      <c r="N111" s="492" t="s">
        <v>752</v>
      </c>
      <c r="O111" s="492" t="s">
        <v>752</v>
      </c>
      <c r="P111" s="562" t="s">
        <v>753</v>
      </c>
      <c r="Q111" s="562" t="s">
        <v>1528</v>
      </c>
      <c r="R111" s="502" t="s">
        <v>753</v>
      </c>
      <c r="S111" s="485"/>
    </row>
    <row r="112" spans="1:19" ht="13.5" customHeight="1">
      <c r="A112" s="496"/>
      <c r="B112" s="544"/>
      <c r="C112" s="510"/>
      <c r="D112" s="548"/>
      <c r="E112" s="535"/>
      <c r="F112" s="609"/>
      <c r="G112" s="610"/>
      <c r="H112" s="611"/>
      <c r="I112" s="494"/>
      <c r="J112" s="492"/>
      <c r="K112" s="492"/>
      <c r="L112" s="492"/>
      <c r="M112" s="492"/>
      <c r="N112" s="492"/>
      <c r="O112" s="492"/>
      <c r="P112" s="567"/>
      <c r="Q112" s="567"/>
      <c r="R112" s="514"/>
      <c r="S112" s="485"/>
    </row>
    <row r="113" spans="1:19" ht="13.5" customHeight="1">
      <c r="A113" s="496">
        <v>51</v>
      </c>
      <c r="B113" s="544"/>
      <c r="C113" s="508" t="s">
        <v>1535</v>
      </c>
      <c r="D113" s="576"/>
      <c r="E113" s="476" t="s">
        <v>1536</v>
      </c>
      <c r="F113" s="609" t="s">
        <v>1537</v>
      </c>
      <c r="G113" s="610"/>
      <c r="H113" s="611"/>
      <c r="I113" s="494" t="s">
        <v>278</v>
      </c>
      <c r="J113" s="492" t="s">
        <v>751</v>
      </c>
      <c r="K113" s="492" t="s">
        <v>751</v>
      </c>
      <c r="L113" s="492" t="s">
        <v>751</v>
      </c>
      <c r="M113" s="492" t="s">
        <v>751</v>
      </c>
      <c r="N113" s="492" t="s">
        <v>752</v>
      </c>
      <c r="O113" s="494" t="s">
        <v>752</v>
      </c>
      <c r="P113" s="502" t="s">
        <v>279</v>
      </c>
      <c r="Q113" s="504"/>
      <c r="R113" s="502" t="s">
        <v>753</v>
      </c>
      <c r="S113" s="485"/>
    </row>
    <row r="114" spans="1:19" ht="13.5" customHeight="1">
      <c r="A114" s="496"/>
      <c r="B114" s="544"/>
      <c r="C114" s="514" t="s">
        <v>1694</v>
      </c>
      <c r="D114" s="516"/>
      <c r="E114" s="477"/>
      <c r="F114" s="609"/>
      <c r="G114" s="610"/>
      <c r="H114" s="611"/>
      <c r="I114" s="494"/>
      <c r="J114" s="492"/>
      <c r="K114" s="492"/>
      <c r="L114" s="492"/>
      <c r="M114" s="492"/>
      <c r="N114" s="492"/>
      <c r="O114" s="494"/>
      <c r="P114" s="514"/>
      <c r="Q114" s="516"/>
      <c r="R114" s="514"/>
      <c r="S114" s="485"/>
    </row>
    <row r="115" spans="1:19" ht="13.5" customHeight="1">
      <c r="A115" s="496">
        <v>52</v>
      </c>
      <c r="B115" s="544"/>
      <c r="C115" s="508" t="s">
        <v>54</v>
      </c>
      <c r="D115" s="716"/>
      <c r="E115" s="476" t="s">
        <v>349</v>
      </c>
      <c r="F115" s="609" t="s">
        <v>764</v>
      </c>
      <c r="G115" s="610"/>
      <c r="H115" s="611"/>
      <c r="I115" s="494" t="s">
        <v>278</v>
      </c>
      <c r="J115" s="492" t="s">
        <v>751</v>
      </c>
      <c r="K115" s="492" t="s">
        <v>751</v>
      </c>
      <c r="L115" s="492" t="s">
        <v>751</v>
      </c>
      <c r="M115" s="492" t="s">
        <v>751</v>
      </c>
      <c r="N115" s="492" t="s">
        <v>752</v>
      </c>
      <c r="O115" s="494" t="s">
        <v>752</v>
      </c>
      <c r="P115" s="502" t="s">
        <v>279</v>
      </c>
      <c r="Q115" s="504"/>
      <c r="R115" s="502" t="s">
        <v>753</v>
      </c>
      <c r="S115" s="485" t="s">
        <v>1741</v>
      </c>
    </row>
    <row r="116" spans="1:19" ht="13.5" customHeight="1">
      <c r="A116" s="496"/>
      <c r="B116" s="544"/>
      <c r="C116" s="717"/>
      <c r="D116" s="678"/>
      <c r="E116" s="535"/>
      <c r="F116" s="609"/>
      <c r="G116" s="610"/>
      <c r="H116" s="611"/>
      <c r="I116" s="494"/>
      <c r="J116" s="492"/>
      <c r="K116" s="492"/>
      <c r="L116" s="492"/>
      <c r="M116" s="492"/>
      <c r="N116" s="492"/>
      <c r="O116" s="494"/>
      <c r="P116" s="514"/>
      <c r="Q116" s="516"/>
      <c r="R116" s="514"/>
      <c r="S116" s="485"/>
    </row>
    <row r="117" spans="1:19" ht="13.5" customHeight="1">
      <c r="A117" s="496">
        <v>53</v>
      </c>
      <c r="B117" s="544"/>
      <c r="C117" s="508" t="s">
        <v>55</v>
      </c>
      <c r="D117" s="576"/>
      <c r="E117" s="476" t="s">
        <v>350</v>
      </c>
      <c r="F117" s="609" t="s">
        <v>765</v>
      </c>
      <c r="G117" s="610"/>
      <c r="H117" s="611"/>
      <c r="I117" s="494" t="s">
        <v>278</v>
      </c>
      <c r="J117" s="492" t="s">
        <v>751</v>
      </c>
      <c r="K117" s="492" t="s">
        <v>751</v>
      </c>
      <c r="L117" s="492" t="s">
        <v>751</v>
      </c>
      <c r="M117" s="492" t="s">
        <v>751</v>
      </c>
      <c r="N117" s="284" t="s">
        <v>308</v>
      </c>
      <c r="O117" s="763" t="s">
        <v>1580</v>
      </c>
      <c r="P117" s="482" t="s">
        <v>760</v>
      </c>
      <c r="Q117" s="482" t="s">
        <v>760</v>
      </c>
      <c r="R117" s="533" t="s">
        <v>760</v>
      </c>
      <c r="S117" s="485" t="s">
        <v>1741</v>
      </c>
    </row>
    <row r="118" spans="1:19" ht="13.5" customHeight="1">
      <c r="A118" s="496"/>
      <c r="B118" s="544"/>
      <c r="C118" s="510"/>
      <c r="D118" s="548"/>
      <c r="E118" s="535"/>
      <c r="F118" s="609"/>
      <c r="G118" s="610"/>
      <c r="H118" s="611"/>
      <c r="I118" s="494"/>
      <c r="J118" s="492"/>
      <c r="K118" s="492"/>
      <c r="L118" s="492"/>
      <c r="M118" s="492"/>
      <c r="N118" s="274" t="s">
        <v>756</v>
      </c>
      <c r="O118" s="764"/>
      <c r="P118" s="483"/>
      <c r="Q118" s="483"/>
      <c r="R118" s="474"/>
      <c r="S118" s="485"/>
    </row>
    <row r="119" spans="1:19" ht="13.5" customHeight="1">
      <c r="A119" s="496">
        <v>54</v>
      </c>
      <c r="B119" s="544"/>
      <c r="C119" s="713" t="s">
        <v>56</v>
      </c>
      <c r="D119" s="713"/>
      <c r="E119" s="715" t="s">
        <v>351</v>
      </c>
      <c r="F119" s="494" t="s">
        <v>766</v>
      </c>
      <c r="G119" s="494"/>
      <c r="H119" s="494"/>
      <c r="I119" s="494" t="s">
        <v>278</v>
      </c>
      <c r="J119" s="492" t="s">
        <v>751</v>
      </c>
      <c r="K119" s="492" t="s">
        <v>751</v>
      </c>
      <c r="L119" s="492" t="s">
        <v>751</v>
      </c>
      <c r="M119" s="492" t="s">
        <v>751</v>
      </c>
      <c r="N119" s="492" t="s">
        <v>752</v>
      </c>
      <c r="O119" s="494" t="s">
        <v>752</v>
      </c>
      <c r="P119" s="502" t="s">
        <v>279</v>
      </c>
      <c r="Q119" s="504"/>
      <c r="R119" s="502" t="s">
        <v>753</v>
      </c>
      <c r="S119" s="485" t="s">
        <v>1741</v>
      </c>
    </row>
    <row r="120" spans="1:19" ht="13.5" customHeight="1">
      <c r="A120" s="578"/>
      <c r="B120" s="544"/>
      <c r="C120" s="713"/>
      <c r="D120" s="713"/>
      <c r="E120" s="715"/>
      <c r="F120" s="494"/>
      <c r="G120" s="494"/>
      <c r="H120" s="494"/>
      <c r="I120" s="494"/>
      <c r="J120" s="492"/>
      <c r="K120" s="492"/>
      <c r="L120" s="492"/>
      <c r="M120" s="492"/>
      <c r="N120" s="492"/>
      <c r="O120" s="494"/>
      <c r="P120" s="514"/>
      <c r="Q120" s="516"/>
      <c r="R120" s="514"/>
      <c r="S120" s="485"/>
    </row>
    <row r="121" spans="1:19" ht="13.5" customHeight="1">
      <c r="A121" s="496">
        <v>55</v>
      </c>
      <c r="B121" s="544"/>
      <c r="C121" s="713" t="s">
        <v>57</v>
      </c>
      <c r="D121" s="713"/>
      <c r="E121" s="715" t="s">
        <v>352</v>
      </c>
      <c r="F121" s="494" t="s">
        <v>767</v>
      </c>
      <c r="G121" s="494"/>
      <c r="H121" s="494"/>
      <c r="I121" s="494" t="s">
        <v>278</v>
      </c>
      <c r="J121" s="492" t="s">
        <v>751</v>
      </c>
      <c r="K121" s="492" t="s">
        <v>751</v>
      </c>
      <c r="L121" s="492" t="s">
        <v>751</v>
      </c>
      <c r="M121" s="492" t="s">
        <v>751</v>
      </c>
      <c r="N121" s="711" t="s">
        <v>353</v>
      </c>
      <c r="O121" s="494" t="s">
        <v>752</v>
      </c>
      <c r="P121" s="482" t="s">
        <v>760</v>
      </c>
      <c r="Q121" s="482" t="s">
        <v>760</v>
      </c>
      <c r="R121" s="533" t="s">
        <v>760</v>
      </c>
      <c r="S121" s="485"/>
    </row>
    <row r="122" spans="1:19" ht="13.5" customHeight="1">
      <c r="A122" s="578"/>
      <c r="B122" s="544"/>
      <c r="C122" s="714"/>
      <c r="D122" s="714"/>
      <c r="E122" s="512"/>
      <c r="F122" s="562"/>
      <c r="G122" s="562"/>
      <c r="H122" s="562"/>
      <c r="I122" s="562"/>
      <c r="J122" s="482"/>
      <c r="K122" s="482"/>
      <c r="L122" s="482"/>
      <c r="M122" s="482"/>
      <c r="N122" s="712"/>
      <c r="O122" s="562"/>
      <c r="P122" s="484"/>
      <c r="Q122" s="484"/>
      <c r="R122" s="568"/>
      <c r="S122" s="575"/>
    </row>
    <row r="123" spans="1:19" ht="13.5" customHeight="1">
      <c r="A123" s="496">
        <v>56</v>
      </c>
      <c r="B123" s="544"/>
      <c r="C123" s="508" t="s">
        <v>58</v>
      </c>
      <c r="D123" s="576"/>
      <c r="E123" s="476" t="s">
        <v>354</v>
      </c>
      <c r="F123" s="609" t="s">
        <v>768</v>
      </c>
      <c r="G123" s="610"/>
      <c r="H123" s="611"/>
      <c r="I123" s="562" t="s">
        <v>278</v>
      </c>
      <c r="J123" s="492" t="s">
        <v>751</v>
      </c>
      <c r="K123" s="492" t="s">
        <v>751</v>
      </c>
      <c r="L123" s="492" t="s">
        <v>751</v>
      </c>
      <c r="M123" s="492" t="s">
        <v>751</v>
      </c>
      <c r="N123" s="492" t="s">
        <v>752</v>
      </c>
      <c r="O123" s="494" t="s">
        <v>752</v>
      </c>
      <c r="P123" s="502" t="s">
        <v>279</v>
      </c>
      <c r="Q123" s="504"/>
      <c r="R123" s="502" t="s">
        <v>753</v>
      </c>
      <c r="S123" s="485"/>
    </row>
    <row r="124" spans="1:19" ht="13.5" customHeight="1">
      <c r="A124" s="497"/>
      <c r="B124" s="545"/>
      <c r="C124" s="487"/>
      <c r="D124" s="488"/>
      <c r="E124" s="573"/>
      <c r="F124" s="612"/>
      <c r="G124" s="613"/>
      <c r="H124" s="614"/>
      <c r="I124" s="691"/>
      <c r="J124" s="493"/>
      <c r="K124" s="493"/>
      <c r="L124" s="493"/>
      <c r="M124" s="493"/>
      <c r="N124" s="493"/>
      <c r="O124" s="495"/>
      <c r="P124" s="505"/>
      <c r="Q124" s="507"/>
      <c r="R124" s="505"/>
      <c r="S124" s="486"/>
    </row>
    <row r="125" spans="1:19" ht="13.5" customHeight="1">
      <c r="A125" s="621">
        <v>57</v>
      </c>
      <c r="B125" s="587" t="s">
        <v>1488</v>
      </c>
      <c r="C125" s="709" t="s">
        <v>59</v>
      </c>
      <c r="D125" s="710"/>
      <c r="E125" s="765" t="s">
        <v>355</v>
      </c>
      <c r="F125" s="635" t="s">
        <v>1526</v>
      </c>
      <c r="G125" s="636"/>
      <c r="H125" s="637"/>
      <c r="I125" s="602" t="s">
        <v>278</v>
      </c>
      <c r="J125" s="574" t="s">
        <v>751</v>
      </c>
      <c r="K125" s="574" t="s">
        <v>751</v>
      </c>
      <c r="L125" s="574" t="s">
        <v>751</v>
      </c>
      <c r="M125" s="574" t="s">
        <v>751</v>
      </c>
      <c r="N125" s="574" t="s">
        <v>752</v>
      </c>
      <c r="O125" s="574" t="s">
        <v>752</v>
      </c>
      <c r="P125" s="536" t="s">
        <v>279</v>
      </c>
      <c r="Q125" s="601"/>
      <c r="R125" s="536" t="s">
        <v>753</v>
      </c>
      <c r="S125" s="583" t="s">
        <v>1741</v>
      </c>
    </row>
    <row r="126" spans="1:19" ht="13.5" customHeight="1">
      <c r="A126" s="578"/>
      <c r="B126" s="544"/>
      <c r="C126" s="657"/>
      <c r="D126" s="658"/>
      <c r="E126" s="513"/>
      <c r="F126" s="502"/>
      <c r="G126" s="503"/>
      <c r="H126" s="504"/>
      <c r="I126" s="584"/>
      <c r="J126" s="484"/>
      <c r="K126" s="484"/>
      <c r="L126" s="484"/>
      <c r="M126" s="484"/>
      <c r="N126" s="483"/>
      <c r="O126" s="484"/>
      <c r="P126" s="581"/>
      <c r="Q126" s="582"/>
      <c r="R126" s="581"/>
      <c r="S126" s="575"/>
    </row>
    <row r="127" spans="1:19" ht="13.5" customHeight="1">
      <c r="A127" s="496">
        <v>58</v>
      </c>
      <c r="B127" s="544"/>
      <c r="C127" s="508" t="s">
        <v>1489</v>
      </c>
      <c r="D127" s="576"/>
      <c r="E127" s="267" t="s">
        <v>1581</v>
      </c>
      <c r="F127" s="609" t="s">
        <v>769</v>
      </c>
      <c r="G127" s="610"/>
      <c r="H127" s="611"/>
      <c r="I127" s="494" t="s">
        <v>278</v>
      </c>
      <c r="J127" s="492" t="s">
        <v>751</v>
      </c>
      <c r="K127" s="492" t="s">
        <v>751</v>
      </c>
      <c r="L127" s="492" t="s">
        <v>751</v>
      </c>
      <c r="M127" s="492" t="s">
        <v>751</v>
      </c>
      <c r="N127" s="297" t="s">
        <v>283</v>
      </c>
      <c r="O127" s="494" t="s">
        <v>752</v>
      </c>
      <c r="P127" s="502" t="s">
        <v>279</v>
      </c>
      <c r="Q127" s="504"/>
      <c r="R127" s="502" t="s">
        <v>753</v>
      </c>
      <c r="S127" s="485"/>
    </row>
    <row r="128" spans="1:19" ht="13.5" customHeight="1">
      <c r="A128" s="496"/>
      <c r="B128" s="544"/>
      <c r="C128" s="510"/>
      <c r="D128" s="548"/>
      <c r="E128" s="283" t="s">
        <v>1582</v>
      </c>
      <c r="F128" s="609"/>
      <c r="G128" s="610"/>
      <c r="H128" s="611"/>
      <c r="I128" s="494"/>
      <c r="J128" s="492"/>
      <c r="K128" s="492"/>
      <c r="L128" s="492"/>
      <c r="M128" s="492"/>
      <c r="N128" s="298" t="s">
        <v>756</v>
      </c>
      <c r="O128" s="494"/>
      <c r="P128" s="514"/>
      <c r="Q128" s="516"/>
      <c r="R128" s="514"/>
      <c r="S128" s="485"/>
    </row>
    <row r="129" spans="1:19" ht="13.5" customHeight="1">
      <c r="A129" s="496">
        <v>59</v>
      </c>
      <c r="B129" s="544"/>
      <c r="C129" s="478" t="s">
        <v>60</v>
      </c>
      <c r="D129" s="479"/>
      <c r="E129" s="606" t="s">
        <v>356</v>
      </c>
      <c r="F129" s="609" t="s">
        <v>770</v>
      </c>
      <c r="G129" s="610"/>
      <c r="H129" s="611"/>
      <c r="I129" s="494" t="s">
        <v>278</v>
      </c>
      <c r="J129" s="492" t="s">
        <v>751</v>
      </c>
      <c r="K129" s="492" t="s">
        <v>751</v>
      </c>
      <c r="L129" s="492" t="s">
        <v>751</v>
      </c>
      <c r="M129" s="492" t="s">
        <v>751</v>
      </c>
      <c r="N129" s="492" t="s">
        <v>752</v>
      </c>
      <c r="O129" s="494" t="s">
        <v>752</v>
      </c>
      <c r="P129" s="502" t="s">
        <v>279</v>
      </c>
      <c r="Q129" s="504"/>
      <c r="R129" s="502" t="s">
        <v>753</v>
      </c>
      <c r="S129" s="485" t="s">
        <v>1741</v>
      </c>
    </row>
    <row r="130" spans="1:19" ht="13.5" customHeight="1">
      <c r="A130" s="496"/>
      <c r="B130" s="544"/>
      <c r="C130" s="480"/>
      <c r="D130" s="481"/>
      <c r="E130" s="606"/>
      <c r="F130" s="609"/>
      <c r="G130" s="610"/>
      <c r="H130" s="611"/>
      <c r="I130" s="494"/>
      <c r="J130" s="492"/>
      <c r="K130" s="492"/>
      <c r="L130" s="492"/>
      <c r="M130" s="492"/>
      <c r="N130" s="492"/>
      <c r="O130" s="494"/>
      <c r="P130" s="514"/>
      <c r="Q130" s="516"/>
      <c r="R130" s="514"/>
      <c r="S130" s="485"/>
    </row>
    <row r="131" spans="1:19" ht="13.5" customHeight="1">
      <c r="A131" s="543">
        <v>60</v>
      </c>
      <c r="B131" s="544"/>
      <c r="C131" s="478" t="s">
        <v>239</v>
      </c>
      <c r="D131" s="479"/>
      <c r="E131" s="620" t="s">
        <v>357</v>
      </c>
      <c r="F131" s="514" t="s">
        <v>771</v>
      </c>
      <c r="G131" s="515"/>
      <c r="H131" s="516"/>
      <c r="I131" s="567" t="s">
        <v>278</v>
      </c>
      <c r="J131" s="483" t="s">
        <v>751</v>
      </c>
      <c r="K131" s="483" t="s">
        <v>751</v>
      </c>
      <c r="L131" s="483" t="s">
        <v>751</v>
      </c>
      <c r="M131" s="483" t="s">
        <v>751</v>
      </c>
      <c r="N131" s="483" t="s">
        <v>752</v>
      </c>
      <c r="O131" s="567" t="s">
        <v>752</v>
      </c>
      <c r="P131" s="562" t="s">
        <v>754</v>
      </c>
      <c r="Q131" s="582" t="s">
        <v>754</v>
      </c>
      <c r="R131" s="581" t="s">
        <v>753</v>
      </c>
      <c r="S131" s="537" t="s">
        <v>1741</v>
      </c>
    </row>
    <row r="132" spans="1:19" ht="13.5" customHeight="1">
      <c r="A132" s="578"/>
      <c r="B132" s="544"/>
      <c r="C132" s="480"/>
      <c r="D132" s="481"/>
      <c r="E132" s="498"/>
      <c r="F132" s="502"/>
      <c r="G132" s="503"/>
      <c r="H132" s="504"/>
      <c r="I132" s="562"/>
      <c r="J132" s="482"/>
      <c r="K132" s="482"/>
      <c r="L132" s="482"/>
      <c r="M132" s="482"/>
      <c r="N132" s="482"/>
      <c r="O132" s="562"/>
      <c r="P132" s="567"/>
      <c r="Q132" s="582"/>
      <c r="R132" s="581"/>
      <c r="S132" s="575"/>
    </row>
    <row r="133" spans="1:19" ht="13.5" customHeight="1">
      <c r="A133" s="496">
        <v>61</v>
      </c>
      <c r="B133" s="544"/>
      <c r="C133" s="478" t="s">
        <v>61</v>
      </c>
      <c r="D133" s="479"/>
      <c r="E133" s="606" t="s">
        <v>358</v>
      </c>
      <c r="F133" s="609" t="s">
        <v>772</v>
      </c>
      <c r="G133" s="610"/>
      <c r="H133" s="611"/>
      <c r="I133" s="494" t="s">
        <v>278</v>
      </c>
      <c r="J133" s="492" t="s">
        <v>751</v>
      </c>
      <c r="K133" s="492" t="s">
        <v>751</v>
      </c>
      <c r="L133" s="492" t="s">
        <v>751</v>
      </c>
      <c r="M133" s="492" t="s">
        <v>751</v>
      </c>
      <c r="N133" s="492" t="s">
        <v>752</v>
      </c>
      <c r="O133" s="494" t="s">
        <v>752</v>
      </c>
      <c r="P133" s="502" t="s">
        <v>279</v>
      </c>
      <c r="Q133" s="504"/>
      <c r="R133" s="502" t="s">
        <v>753</v>
      </c>
      <c r="S133" s="485" t="s">
        <v>1741</v>
      </c>
    </row>
    <row r="134" spans="1:19" ht="13.5" customHeight="1">
      <c r="A134" s="496"/>
      <c r="B134" s="544"/>
      <c r="C134" s="480"/>
      <c r="D134" s="481"/>
      <c r="E134" s="606"/>
      <c r="F134" s="609"/>
      <c r="G134" s="610"/>
      <c r="H134" s="611"/>
      <c r="I134" s="494"/>
      <c r="J134" s="492"/>
      <c r="K134" s="492"/>
      <c r="L134" s="492"/>
      <c r="M134" s="492"/>
      <c r="N134" s="492"/>
      <c r="O134" s="494"/>
      <c r="P134" s="514"/>
      <c r="Q134" s="516"/>
      <c r="R134" s="514"/>
      <c r="S134" s="485"/>
    </row>
    <row r="135" spans="1:19" ht="13.5" customHeight="1">
      <c r="A135" s="543">
        <v>62</v>
      </c>
      <c r="B135" s="544"/>
      <c r="C135" s="657" t="s">
        <v>62</v>
      </c>
      <c r="D135" s="658"/>
      <c r="E135" s="620" t="s">
        <v>359</v>
      </c>
      <c r="F135" s="514" t="s">
        <v>773</v>
      </c>
      <c r="G135" s="515"/>
      <c r="H135" s="516"/>
      <c r="I135" s="567" t="s">
        <v>278</v>
      </c>
      <c r="J135" s="483" t="s">
        <v>751</v>
      </c>
      <c r="K135" s="483" t="s">
        <v>751</v>
      </c>
      <c r="L135" s="483" t="s">
        <v>751</v>
      </c>
      <c r="M135" s="483" t="s">
        <v>751</v>
      </c>
      <c r="N135" s="483" t="s">
        <v>752</v>
      </c>
      <c r="O135" s="567" t="s">
        <v>752</v>
      </c>
      <c r="P135" s="581" t="s">
        <v>279</v>
      </c>
      <c r="Q135" s="582"/>
      <c r="R135" s="581" t="s">
        <v>753</v>
      </c>
      <c r="S135" s="537"/>
    </row>
    <row r="136" spans="1:19" ht="13.5" customHeight="1">
      <c r="A136" s="578"/>
      <c r="B136" s="544"/>
      <c r="C136" s="657"/>
      <c r="D136" s="658"/>
      <c r="E136" s="498"/>
      <c r="F136" s="502"/>
      <c r="G136" s="503"/>
      <c r="H136" s="504"/>
      <c r="I136" s="494"/>
      <c r="J136" s="492"/>
      <c r="K136" s="492"/>
      <c r="L136" s="492"/>
      <c r="M136" s="492"/>
      <c r="N136" s="492"/>
      <c r="O136" s="494"/>
      <c r="P136" s="514"/>
      <c r="Q136" s="516"/>
      <c r="R136" s="581"/>
      <c r="S136" s="575"/>
    </row>
    <row r="137" spans="1:19" ht="13.5" customHeight="1">
      <c r="A137" s="496">
        <v>63</v>
      </c>
      <c r="B137" s="544"/>
      <c r="C137" s="478" t="s">
        <v>63</v>
      </c>
      <c r="D137" s="479"/>
      <c r="E137" s="606" t="s">
        <v>360</v>
      </c>
      <c r="F137" s="609" t="s">
        <v>774</v>
      </c>
      <c r="G137" s="610"/>
      <c r="H137" s="611"/>
      <c r="I137" s="567" t="s">
        <v>278</v>
      </c>
      <c r="J137" s="483" t="s">
        <v>751</v>
      </c>
      <c r="K137" s="483" t="s">
        <v>751</v>
      </c>
      <c r="L137" s="483" t="s">
        <v>751</v>
      </c>
      <c r="M137" s="483" t="s">
        <v>751</v>
      </c>
      <c r="N137" s="483" t="s">
        <v>752</v>
      </c>
      <c r="O137" s="567" t="s">
        <v>752</v>
      </c>
      <c r="P137" s="581" t="s">
        <v>279</v>
      </c>
      <c r="Q137" s="582"/>
      <c r="R137" s="502" t="s">
        <v>753</v>
      </c>
      <c r="S137" s="485"/>
    </row>
    <row r="138" spans="1:19" ht="13.5" customHeight="1">
      <c r="A138" s="496"/>
      <c r="B138" s="544"/>
      <c r="C138" s="480"/>
      <c r="D138" s="481"/>
      <c r="E138" s="606"/>
      <c r="F138" s="609"/>
      <c r="G138" s="610"/>
      <c r="H138" s="611"/>
      <c r="I138" s="494"/>
      <c r="J138" s="492"/>
      <c r="K138" s="492"/>
      <c r="L138" s="492"/>
      <c r="M138" s="492"/>
      <c r="N138" s="492"/>
      <c r="O138" s="494"/>
      <c r="P138" s="514"/>
      <c r="Q138" s="516"/>
      <c r="R138" s="514"/>
      <c r="S138" s="485"/>
    </row>
    <row r="139" spans="1:19" ht="13.5" customHeight="1">
      <c r="A139" s="578">
        <v>253</v>
      </c>
      <c r="B139" s="544"/>
      <c r="C139" s="478" t="s">
        <v>361</v>
      </c>
      <c r="D139" s="479"/>
      <c r="E139" s="476" t="s">
        <v>362</v>
      </c>
      <c r="F139" s="502" t="s">
        <v>775</v>
      </c>
      <c r="G139" s="503"/>
      <c r="H139" s="504"/>
      <c r="I139" s="567" t="s">
        <v>278</v>
      </c>
      <c r="J139" s="483" t="s">
        <v>751</v>
      </c>
      <c r="K139" s="483" t="s">
        <v>751</v>
      </c>
      <c r="L139" s="483" t="s">
        <v>751</v>
      </c>
      <c r="M139" s="483" t="s">
        <v>751</v>
      </c>
      <c r="N139" s="483" t="s">
        <v>752</v>
      </c>
      <c r="O139" s="567" t="s">
        <v>752</v>
      </c>
      <c r="P139" s="581" t="s">
        <v>279</v>
      </c>
      <c r="Q139" s="582"/>
      <c r="R139" s="581" t="s">
        <v>753</v>
      </c>
      <c r="S139" s="537" t="s">
        <v>1741</v>
      </c>
    </row>
    <row r="140" spans="1:19" ht="13.5" customHeight="1">
      <c r="A140" s="543"/>
      <c r="B140" s="544"/>
      <c r="C140" s="480"/>
      <c r="D140" s="481"/>
      <c r="E140" s="477"/>
      <c r="F140" s="514"/>
      <c r="G140" s="515"/>
      <c r="H140" s="516"/>
      <c r="I140" s="494"/>
      <c r="J140" s="492"/>
      <c r="K140" s="492"/>
      <c r="L140" s="492"/>
      <c r="M140" s="492"/>
      <c r="N140" s="492"/>
      <c r="O140" s="494"/>
      <c r="P140" s="514"/>
      <c r="Q140" s="516"/>
      <c r="R140" s="514"/>
      <c r="S140" s="485"/>
    </row>
    <row r="141" spans="1:19" ht="13.5" customHeight="1">
      <c r="A141" s="496">
        <v>64</v>
      </c>
      <c r="B141" s="544"/>
      <c r="C141" s="498" t="s">
        <v>1695</v>
      </c>
      <c r="D141" s="499"/>
      <c r="E141" s="476" t="s">
        <v>363</v>
      </c>
      <c r="F141" s="502" t="s">
        <v>776</v>
      </c>
      <c r="G141" s="503"/>
      <c r="H141" s="504"/>
      <c r="I141" s="562" t="s">
        <v>278</v>
      </c>
      <c r="J141" s="482" t="s">
        <v>751</v>
      </c>
      <c r="K141" s="482" t="s">
        <v>751</v>
      </c>
      <c r="L141" s="482" t="s">
        <v>751</v>
      </c>
      <c r="M141" s="482" t="s">
        <v>751</v>
      </c>
      <c r="N141" s="562" t="s">
        <v>752</v>
      </c>
      <c r="O141" s="562" t="s">
        <v>752</v>
      </c>
      <c r="P141" s="482" t="s">
        <v>760</v>
      </c>
      <c r="Q141" s="482" t="s">
        <v>760</v>
      </c>
      <c r="R141" s="533" t="s">
        <v>760</v>
      </c>
      <c r="S141" s="575"/>
    </row>
    <row r="142" spans="1:19" ht="13.5" customHeight="1">
      <c r="A142" s="578"/>
      <c r="B142" s="544"/>
      <c r="C142" s="510" t="s">
        <v>364</v>
      </c>
      <c r="D142" s="548"/>
      <c r="E142" s="477"/>
      <c r="F142" s="514"/>
      <c r="G142" s="515"/>
      <c r="H142" s="516"/>
      <c r="I142" s="567"/>
      <c r="J142" s="483"/>
      <c r="K142" s="483"/>
      <c r="L142" s="483"/>
      <c r="M142" s="483"/>
      <c r="N142" s="567"/>
      <c r="O142" s="567"/>
      <c r="P142" s="483"/>
      <c r="Q142" s="483"/>
      <c r="R142" s="474"/>
      <c r="S142" s="537"/>
    </row>
    <row r="143" spans="1:19" ht="13.5" customHeight="1">
      <c r="A143" s="496">
        <v>65</v>
      </c>
      <c r="B143" s="544"/>
      <c r="C143" s="508" t="s">
        <v>64</v>
      </c>
      <c r="D143" s="576"/>
      <c r="E143" s="310" t="s">
        <v>1696</v>
      </c>
      <c r="F143" s="609" t="s">
        <v>777</v>
      </c>
      <c r="G143" s="610"/>
      <c r="H143" s="611"/>
      <c r="I143" s="494" t="s">
        <v>278</v>
      </c>
      <c r="J143" s="492" t="s">
        <v>751</v>
      </c>
      <c r="K143" s="492" t="s">
        <v>751</v>
      </c>
      <c r="L143" s="492" t="s">
        <v>751</v>
      </c>
      <c r="M143" s="492" t="s">
        <v>751</v>
      </c>
      <c r="N143" s="562" t="s">
        <v>752</v>
      </c>
      <c r="O143" s="494" t="s">
        <v>752</v>
      </c>
      <c r="P143" s="482" t="s">
        <v>760</v>
      </c>
      <c r="Q143" s="482" t="s">
        <v>760</v>
      </c>
      <c r="R143" s="533" t="s">
        <v>760</v>
      </c>
      <c r="S143" s="485"/>
    </row>
    <row r="144" spans="1:19" ht="13.5" customHeight="1">
      <c r="A144" s="496"/>
      <c r="B144" s="544"/>
      <c r="C144" s="510"/>
      <c r="D144" s="548"/>
      <c r="E144" s="311" t="s">
        <v>1697</v>
      </c>
      <c r="F144" s="609"/>
      <c r="G144" s="610"/>
      <c r="H144" s="611"/>
      <c r="I144" s="494"/>
      <c r="J144" s="492"/>
      <c r="K144" s="492"/>
      <c r="L144" s="492"/>
      <c r="M144" s="492"/>
      <c r="N144" s="567"/>
      <c r="O144" s="494"/>
      <c r="P144" s="483"/>
      <c r="Q144" s="483"/>
      <c r="R144" s="474"/>
      <c r="S144" s="485"/>
    </row>
    <row r="145" spans="1:19" ht="13.5" customHeight="1">
      <c r="A145" s="496">
        <v>66</v>
      </c>
      <c r="B145" s="544"/>
      <c r="C145" s="478" t="s">
        <v>65</v>
      </c>
      <c r="D145" s="479"/>
      <c r="E145" s="572" t="s">
        <v>365</v>
      </c>
      <c r="F145" s="514" t="s">
        <v>778</v>
      </c>
      <c r="G145" s="515"/>
      <c r="H145" s="516"/>
      <c r="I145" s="567" t="s">
        <v>278</v>
      </c>
      <c r="J145" s="483" t="s">
        <v>751</v>
      </c>
      <c r="K145" s="483" t="s">
        <v>751</v>
      </c>
      <c r="L145" s="483" t="s">
        <v>751</v>
      </c>
      <c r="M145" s="483" t="s">
        <v>751</v>
      </c>
      <c r="N145" s="483" t="s">
        <v>752</v>
      </c>
      <c r="O145" s="567" t="s">
        <v>752</v>
      </c>
      <c r="P145" s="581" t="s">
        <v>279</v>
      </c>
      <c r="Q145" s="582"/>
      <c r="R145" s="581" t="s">
        <v>753</v>
      </c>
      <c r="S145" s="537" t="s">
        <v>1741</v>
      </c>
    </row>
    <row r="146" spans="1:19" ht="13.5" customHeight="1">
      <c r="A146" s="578"/>
      <c r="B146" s="544"/>
      <c r="C146" s="480"/>
      <c r="D146" s="481"/>
      <c r="E146" s="535"/>
      <c r="F146" s="609"/>
      <c r="G146" s="610"/>
      <c r="H146" s="611"/>
      <c r="I146" s="494"/>
      <c r="J146" s="492"/>
      <c r="K146" s="492"/>
      <c r="L146" s="492"/>
      <c r="M146" s="492"/>
      <c r="N146" s="492"/>
      <c r="O146" s="494"/>
      <c r="P146" s="514"/>
      <c r="Q146" s="516"/>
      <c r="R146" s="514"/>
      <c r="S146" s="485"/>
    </row>
    <row r="147" spans="1:19" ht="13.5" customHeight="1">
      <c r="A147" s="496">
        <v>67</v>
      </c>
      <c r="B147" s="544"/>
      <c r="C147" s="697" t="s">
        <v>366</v>
      </c>
      <c r="D147" s="697"/>
      <c r="E147" s="660" t="s">
        <v>367</v>
      </c>
      <c r="F147" s="517" t="s">
        <v>779</v>
      </c>
      <c r="G147" s="517"/>
      <c r="H147" s="517"/>
      <c r="I147" s="584" t="s">
        <v>278</v>
      </c>
      <c r="J147" s="484" t="s">
        <v>751</v>
      </c>
      <c r="K147" s="484" t="s">
        <v>751</v>
      </c>
      <c r="L147" s="484" t="s">
        <v>751</v>
      </c>
      <c r="M147" s="483" t="s">
        <v>752</v>
      </c>
      <c r="N147" s="178" t="s">
        <v>308</v>
      </c>
      <c r="O147" s="567" t="s">
        <v>752</v>
      </c>
      <c r="P147" s="581" t="s">
        <v>279</v>
      </c>
      <c r="Q147" s="582"/>
      <c r="R147" s="581" t="s">
        <v>753</v>
      </c>
      <c r="S147" s="537" t="s">
        <v>1741</v>
      </c>
    </row>
    <row r="148" spans="1:19" ht="13.5" customHeight="1">
      <c r="A148" s="578"/>
      <c r="B148" s="544"/>
      <c r="C148" s="705" t="s">
        <v>368</v>
      </c>
      <c r="D148" s="705"/>
      <c r="E148" s="660"/>
      <c r="F148" s="517"/>
      <c r="G148" s="517"/>
      <c r="H148" s="517"/>
      <c r="I148" s="584"/>
      <c r="J148" s="484"/>
      <c r="K148" s="484"/>
      <c r="L148" s="484"/>
      <c r="M148" s="482"/>
      <c r="N148" s="251" t="s">
        <v>756</v>
      </c>
      <c r="O148" s="562"/>
      <c r="P148" s="581"/>
      <c r="Q148" s="582"/>
      <c r="R148" s="581"/>
      <c r="S148" s="575"/>
    </row>
    <row r="149" spans="1:19" ht="13.5" customHeight="1">
      <c r="A149" s="578">
        <v>328</v>
      </c>
      <c r="B149" s="544"/>
      <c r="C149" s="478" t="s">
        <v>1430</v>
      </c>
      <c r="D149" s="706"/>
      <c r="E149" s="512" t="s">
        <v>1431</v>
      </c>
      <c r="F149" s="502" t="s">
        <v>1432</v>
      </c>
      <c r="G149" s="503"/>
      <c r="H149" s="504"/>
      <c r="I149" s="562" t="s">
        <v>278</v>
      </c>
      <c r="J149" s="482" t="s">
        <v>751</v>
      </c>
      <c r="K149" s="492" t="s">
        <v>752</v>
      </c>
      <c r="L149" s="492" t="s">
        <v>752</v>
      </c>
      <c r="M149" s="492" t="s">
        <v>752</v>
      </c>
      <c r="N149" s="492" t="s">
        <v>752</v>
      </c>
      <c r="O149" s="492" t="s">
        <v>752</v>
      </c>
      <c r="P149" s="502" t="s">
        <v>279</v>
      </c>
      <c r="Q149" s="504"/>
      <c r="R149" s="502" t="s">
        <v>753</v>
      </c>
      <c r="S149" s="485" t="s">
        <v>1741</v>
      </c>
    </row>
    <row r="150" spans="1:19" ht="13.5" customHeight="1">
      <c r="A150" s="590"/>
      <c r="B150" s="545"/>
      <c r="C150" s="554"/>
      <c r="D150" s="707"/>
      <c r="E150" s="708"/>
      <c r="F150" s="505"/>
      <c r="G150" s="506"/>
      <c r="H150" s="507"/>
      <c r="I150" s="691"/>
      <c r="J150" s="532"/>
      <c r="K150" s="493"/>
      <c r="L150" s="493"/>
      <c r="M150" s="493"/>
      <c r="N150" s="493"/>
      <c r="O150" s="493"/>
      <c r="P150" s="505"/>
      <c r="Q150" s="507"/>
      <c r="R150" s="505"/>
      <c r="S150" s="486"/>
    </row>
    <row r="151" spans="1:19" ht="13.5" customHeight="1">
      <c r="A151" s="621">
        <v>68</v>
      </c>
      <c r="B151" s="587" t="s">
        <v>369</v>
      </c>
      <c r="C151" s="701" t="s">
        <v>1433</v>
      </c>
      <c r="D151" s="702"/>
      <c r="E151" s="279" t="s">
        <v>1583</v>
      </c>
      <c r="F151" s="635" t="s">
        <v>780</v>
      </c>
      <c r="G151" s="636"/>
      <c r="H151" s="637"/>
      <c r="I151" s="540" t="s">
        <v>278</v>
      </c>
      <c r="J151" s="574" t="s">
        <v>751</v>
      </c>
      <c r="K151" s="539" t="s">
        <v>752</v>
      </c>
      <c r="L151" s="539" t="s">
        <v>751</v>
      </c>
      <c r="M151" s="574" t="s">
        <v>751</v>
      </c>
      <c r="N151" s="539" t="s">
        <v>752</v>
      </c>
      <c r="O151" s="539" t="s">
        <v>752</v>
      </c>
      <c r="P151" s="536" t="s">
        <v>279</v>
      </c>
      <c r="Q151" s="601"/>
      <c r="R151" s="536" t="s">
        <v>753</v>
      </c>
      <c r="S151" s="583"/>
    </row>
    <row r="152" spans="1:19" ht="13.5" customHeight="1">
      <c r="A152" s="496"/>
      <c r="B152" s="544"/>
      <c r="C152" s="703"/>
      <c r="D152" s="704"/>
      <c r="E152" s="277" t="s">
        <v>1584</v>
      </c>
      <c r="F152" s="609"/>
      <c r="G152" s="610"/>
      <c r="H152" s="611"/>
      <c r="I152" s="494"/>
      <c r="J152" s="483"/>
      <c r="K152" s="492"/>
      <c r="L152" s="492"/>
      <c r="M152" s="483"/>
      <c r="N152" s="492"/>
      <c r="O152" s="492"/>
      <c r="P152" s="514"/>
      <c r="Q152" s="516"/>
      <c r="R152" s="514"/>
      <c r="S152" s="485"/>
    </row>
    <row r="153" spans="1:19" ht="13.5" customHeight="1">
      <c r="A153" s="496">
        <v>69</v>
      </c>
      <c r="B153" s="544"/>
      <c r="C153" s="603" t="s">
        <v>370</v>
      </c>
      <c r="D153" s="604"/>
      <c r="E153" s="276" t="s">
        <v>1585</v>
      </c>
      <c r="F153" s="514" t="s">
        <v>781</v>
      </c>
      <c r="G153" s="515"/>
      <c r="H153" s="516"/>
      <c r="I153" s="562" t="s">
        <v>278</v>
      </c>
      <c r="J153" s="482" t="s">
        <v>751</v>
      </c>
      <c r="K153" s="482" t="s">
        <v>751</v>
      </c>
      <c r="L153" s="482" t="s">
        <v>752</v>
      </c>
      <c r="M153" s="482" t="s">
        <v>752</v>
      </c>
      <c r="N153" s="482" t="s">
        <v>752</v>
      </c>
      <c r="O153" s="562" t="s">
        <v>752</v>
      </c>
      <c r="P153" s="581" t="s">
        <v>279</v>
      </c>
      <c r="Q153" s="582"/>
      <c r="R153" s="581" t="s">
        <v>753</v>
      </c>
      <c r="S153" s="485"/>
    </row>
    <row r="154" spans="1:19" ht="13.5" customHeight="1">
      <c r="A154" s="496"/>
      <c r="B154" s="544"/>
      <c r="C154" s="510" t="s">
        <v>371</v>
      </c>
      <c r="D154" s="678"/>
      <c r="E154" s="277" t="s">
        <v>1586</v>
      </c>
      <c r="F154" s="609"/>
      <c r="G154" s="610"/>
      <c r="H154" s="611"/>
      <c r="I154" s="567"/>
      <c r="J154" s="483"/>
      <c r="K154" s="483"/>
      <c r="L154" s="483"/>
      <c r="M154" s="483"/>
      <c r="N154" s="483"/>
      <c r="O154" s="567"/>
      <c r="P154" s="514"/>
      <c r="Q154" s="516"/>
      <c r="R154" s="514"/>
      <c r="S154" s="485"/>
    </row>
    <row r="155" spans="1:19" ht="13.5" customHeight="1">
      <c r="A155" s="496">
        <v>70</v>
      </c>
      <c r="B155" s="544"/>
      <c r="C155" s="498" t="s">
        <v>370</v>
      </c>
      <c r="D155" s="499"/>
      <c r="E155" s="321" t="s">
        <v>1698</v>
      </c>
      <c r="F155" s="609" t="s">
        <v>782</v>
      </c>
      <c r="G155" s="610"/>
      <c r="H155" s="611"/>
      <c r="I155" s="562" t="s">
        <v>278</v>
      </c>
      <c r="J155" s="482" t="s">
        <v>751</v>
      </c>
      <c r="K155" s="482" t="s">
        <v>751</v>
      </c>
      <c r="L155" s="482" t="s">
        <v>752</v>
      </c>
      <c r="M155" s="482" t="s">
        <v>752</v>
      </c>
      <c r="N155" s="482" t="s">
        <v>752</v>
      </c>
      <c r="O155" s="562" t="s">
        <v>752</v>
      </c>
      <c r="P155" s="502" t="s">
        <v>279</v>
      </c>
      <c r="Q155" s="504"/>
      <c r="R155" s="502" t="s">
        <v>753</v>
      </c>
      <c r="S155" s="485" t="s">
        <v>1741</v>
      </c>
    </row>
    <row r="156" spans="1:19" ht="13.5" customHeight="1">
      <c r="A156" s="496"/>
      <c r="B156" s="544"/>
      <c r="C156" s="510" t="s">
        <v>372</v>
      </c>
      <c r="D156" s="548"/>
      <c r="E156" s="336" t="s">
        <v>1699</v>
      </c>
      <c r="F156" s="609"/>
      <c r="G156" s="610"/>
      <c r="H156" s="611"/>
      <c r="I156" s="567"/>
      <c r="J156" s="483"/>
      <c r="K156" s="483"/>
      <c r="L156" s="483"/>
      <c r="M156" s="483"/>
      <c r="N156" s="483"/>
      <c r="O156" s="567"/>
      <c r="P156" s="514"/>
      <c r="Q156" s="516"/>
      <c r="R156" s="514"/>
      <c r="S156" s="485"/>
    </row>
    <row r="157" spans="1:19" ht="13.5" customHeight="1">
      <c r="A157" s="496">
        <v>71</v>
      </c>
      <c r="B157" s="544"/>
      <c r="C157" s="629" t="s">
        <v>373</v>
      </c>
      <c r="D157" s="630"/>
      <c r="E157" s="512" t="s">
        <v>374</v>
      </c>
      <c r="F157" s="502" t="s">
        <v>783</v>
      </c>
      <c r="G157" s="503"/>
      <c r="H157" s="504"/>
      <c r="I157" s="562" t="s">
        <v>278</v>
      </c>
      <c r="J157" s="482" t="s">
        <v>751</v>
      </c>
      <c r="K157" s="482" t="s">
        <v>751</v>
      </c>
      <c r="L157" s="482" t="s">
        <v>751</v>
      </c>
      <c r="M157" s="482" t="s">
        <v>751</v>
      </c>
      <c r="N157" s="482" t="s">
        <v>752</v>
      </c>
      <c r="O157" s="562" t="s">
        <v>752</v>
      </c>
      <c r="P157" s="562" t="s">
        <v>1528</v>
      </c>
      <c r="Q157" s="562" t="s">
        <v>753</v>
      </c>
      <c r="R157" s="518" t="s">
        <v>753</v>
      </c>
      <c r="S157" s="575" t="s">
        <v>1741</v>
      </c>
    </row>
    <row r="158" spans="1:19" ht="13.5" customHeight="1">
      <c r="A158" s="496"/>
      <c r="B158" s="544"/>
      <c r="C158" s="510" t="s">
        <v>375</v>
      </c>
      <c r="D158" s="548"/>
      <c r="E158" s="513"/>
      <c r="F158" s="514"/>
      <c r="G158" s="515"/>
      <c r="H158" s="516"/>
      <c r="I158" s="567"/>
      <c r="J158" s="483"/>
      <c r="K158" s="483"/>
      <c r="L158" s="483"/>
      <c r="M158" s="483"/>
      <c r="N158" s="483"/>
      <c r="O158" s="567"/>
      <c r="P158" s="567"/>
      <c r="Q158" s="567"/>
      <c r="R158" s="519"/>
      <c r="S158" s="537"/>
    </row>
    <row r="159" spans="1:19" ht="13.5" customHeight="1">
      <c r="A159" s="496">
        <v>72</v>
      </c>
      <c r="B159" s="544"/>
      <c r="C159" s="508" t="s">
        <v>66</v>
      </c>
      <c r="D159" s="576"/>
      <c r="E159" s="476" t="s">
        <v>1587</v>
      </c>
      <c r="F159" s="514" t="s">
        <v>784</v>
      </c>
      <c r="G159" s="515"/>
      <c r="H159" s="516"/>
      <c r="I159" s="494" t="s">
        <v>278</v>
      </c>
      <c r="J159" s="482" t="s">
        <v>751</v>
      </c>
      <c r="K159" s="492" t="s">
        <v>752</v>
      </c>
      <c r="L159" s="492" t="s">
        <v>752</v>
      </c>
      <c r="M159" s="492" t="s">
        <v>752</v>
      </c>
      <c r="N159" s="492" t="s">
        <v>752</v>
      </c>
      <c r="O159" s="492" t="s">
        <v>752</v>
      </c>
      <c r="P159" s="562" t="s">
        <v>753</v>
      </c>
      <c r="Q159" s="562" t="s">
        <v>1528</v>
      </c>
      <c r="R159" s="502" t="s">
        <v>753</v>
      </c>
      <c r="S159" s="485"/>
    </row>
    <row r="160" spans="1:19" ht="13.5" customHeight="1">
      <c r="A160" s="496"/>
      <c r="B160" s="544"/>
      <c r="C160" s="510"/>
      <c r="D160" s="548"/>
      <c r="E160" s="477"/>
      <c r="F160" s="609"/>
      <c r="G160" s="610"/>
      <c r="H160" s="611"/>
      <c r="I160" s="494"/>
      <c r="J160" s="483"/>
      <c r="K160" s="492"/>
      <c r="L160" s="492"/>
      <c r="M160" s="492"/>
      <c r="N160" s="492"/>
      <c r="O160" s="492"/>
      <c r="P160" s="567"/>
      <c r="Q160" s="567"/>
      <c r="R160" s="514"/>
      <c r="S160" s="485"/>
    </row>
    <row r="161" spans="1:19" ht="13.5" customHeight="1">
      <c r="A161" s="496">
        <v>73</v>
      </c>
      <c r="B161" s="544"/>
      <c r="C161" s="508" t="s">
        <v>67</v>
      </c>
      <c r="D161" s="576"/>
      <c r="E161" s="245" t="s">
        <v>376</v>
      </c>
      <c r="F161" s="514" t="s">
        <v>785</v>
      </c>
      <c r="G161" s="515"/>
      <c r="H161" s="516"/>
      <c r="I161" s="494" t="s">
        <v>278</v>
      </c>
      <c r="J161" s="482" t="s">
        <v>751</v>
      </c>
      <c r="K161" s="482" t="s">
        <v>751</v>
      </c>
      <c r="L161" s="482" t="s">
        <v>751</v>
      </c>
      <c r="M161" s="482" t="s">
        <v>751</v>
      </c>
      <c r="N161" s="492" t="s">
        <v>752</v>
      </c>
      <c r="O161" s="492" t="s">
        <v>752</v>
      </c>
      <c r="P161" s="502" t="s">
        <v>279</v>
      </c>
      <c r="Q161" s="504"/>
      <c r="R161" s="502" t="s">
        <v>753</v>
      </c>
      <c r="S161" s="485" t="s">
        <v>1741</v>
      </c>
    </row>
    <row r="162" spans="1:19" ht="13.5" customHeight="1">
      <c r="A162" s="496"/>
      <c r="B162" s="544"/>
      <c r="C162" s="510"/>
      <c r="D162" s="548"/>
      <c r="E162" s="257" t="s">
        <v>1700</v>
      </c>
      <c r="F162" s="609"/>
      <c r="G162" s="610"/>
      <c r="H162" s="611"/>
      <c r="I162" s="494"/>
      <c r="J162" s="483"/>
      <c r="K162" s="483"/>
      <c r="L162" s="483"/>
      <c r="M162" s="483"/>
      <c r="N162" s="492"/>
      <c r="O162" s="492"/>
      <c r="P162" s="514"/>
      <c r="Q162" s="516"/>
      <c r="R162" s="514"/>
      <c r="S162" s="485"/>
    </row>
    <row r="163" spans="1:19" ht="13.5" customHeight="1">
      <c r="A163" s="496">
        <v>74</v>
      </c>
      <c r="B163" s="544"/>
      <c r="C163" s="498" t="s">
        <v>378</v>
      </c>
      <c r="D163" s="499"/>
      <c r="E163" s="253" t="s">
        <v>379</v>
      </c>
      <c r="F163" s="502" t="s">
        <v>788</v>
      </c>
      <c r="G163" s="503"/>
      <c r="H163" s="504"/>
      <c r="I163" s="494" t="s">
        <v>278</v>
      </c>
      <c r="J163" s="482" t="s">
        <v>751</v>
      </c>
      <c r="K163" s="482" t="s">
        <v>751</v>
      </c>
      <c r="L163" s="482" t="s">
        <v>751</v>
      </c>
      <c r="M163" s="482" t="s">
        <v>751</v>
      </c>
      <c r="N163" s="492" t="s">
        <v>752</v>
      </c>
      <c r="O163" s="494" t="s">
        <v>752</v>
      </c>
      <c r="P163" s="562" t="s">
        <v>1528</v>
      </c>
      <c r="Q163" s="562" t="s">
        <v>753</v>
      </c>
      <c r="R163" s="502" t="s">
        <v>753</v>
      </c>
      <c r="S163" s="485" t="s">
        <v>1741</v>
      </c>
    </row>
    <row r="164" spans="1:19" ht="13.5" customHeight="1">
      <c r="A164" s="496"/>
      <c r="B164" s="544"/>
      <c r="C164" s="692" t="s">
        <v>380</v>
      </c>
      <c r="D164" s="700"/>
      <c r="E164" s="253" t="s">
        <v>1701</v>
      </c>
      <c r="F164" s="514"/>
      <c r="G164" s="515"/>
      <c r="H164" s="516"/>
      <c r="I164" s="494"/>
      <c r="J164" s="483"/>
      <c r="K164" s="483"/>
      <c r="L164" s="483"/>
      <c r="M164" s="483"/>
      <c r="N164" s="492"/>
      <c r="O164" s="494"/>
      <c r="P164" s="567"/>
      <c r="Q164" s="567"/>
      <c r="R164" s="514"/>
      <c r="S164" s="485"/>
    </row>
    <row r="165" spans="1:19" ht="13.5" customHeight="1">
      <c r="A165" s="496">
        <v>75</v>
      </c>
      <c r="B165" s="544"/>
      <c r="C165" s="508" t="s">
        <v>68</v>
      </c>
      <c r="D165" s="576"/>
      <c r="E165" s="245" t="s">
        <v>381</v>
      </c>
      <c r="F165" s="514" t="s">
        <v>789</v>
      </c>
      <c r="G165" s="515"/>
      <c r="H165" s="516"/>
      <c r="I165" s="494" t="s">
        <v>278</v>
      </c>
      <c r="J165" s="492" t="s">
        <v>751</v>
      </c>
      <c r="K165" s="492" t="s">
        <v>751</v>
      </c>
      <c r="L165" s="492" t="s">
        <v>751</v>
      </c>
      <c r="M165" s="492" t="s">
        <v>751</v>
      </c>
      <c r="N165" s="492" t="s">
        <v>752</v>
      </c>
      <c r="O165" s="492" t="s">
        <v>752</v>
      </c>
      <c r="P165" s="502" t="s">
        <v>279</v>
      </c>
      <c r="Q165" s="504"/>
      <c r="R165" s="502" t="s">
        <v>753</v>
      </c>
      <c r="S165" s="485" t="s">
        <v>1741</v>
      </c>
    </row>
    <row r="166" spans="1:19" ht="13.5" customHeight="1">
      <c r="A166" s="496"/>
      <c r="B166" s="544"/>
      <c r="C166" s="510"/>
      <c r="D166" s="548"/>
      <c r="E166" s="257" t="s">
        <v>1702</v>
      </c>
      <c r="F166" s="609"/>
      <c r="G166" s="610"/>
      <c r="H166" s="611"/>
      <c r="I166" s="494"/>
      <c r="J166" s="492"/>
      <c r="K166" s="492"/>
      <c r="L166" s="492"/>
      <c r="M166" s="492"/>
      <c r="N166" s="492"/>
      <c r="O166" s="492"/>
      <c r="P166" s="514"/>
      <c r="Q166" s="516"/>
      <c r="R166" s="514"/>
      <c r="S166" s="485"/>
    </row>
    <row r="167" spans="1:19" ht="13.5" customHeight="1">
      <c r="A167" s="578">
        <v>337</v>
      </c>
      <c r="B167" s="544"/>
      <c r="C167" s="508" t="s">
        <v>1490</v>
      </c>
      <c r="D167" s="576"/>
      <c r="E167" s="253" t="s">
        <v>1491</v>
      </c>
      <c r="F167" s="502" t="s">
        <v>1492</v>
      </c>
      <c r="G167" s="503"/>
      <c r="H167" s="504"/>
      <c r="I167" s="562" t="s">
        <v>278</v>
      </c>
      <c r="J167" s="492" t="s">
        <v>751</v>
      </c>
      <c r="K167" s="492" t="s">
        <v>751</v>
      </c>
      <c r="L167" s="492" t="s">
        <v>751</v>
      </c>
      <c r="M167" s="492" t="s">
        <v>759</v>
      </c>
      <c r="N167" s="492" t="s">
        <v>752</v>
      </c>
      <c r="O167" s="494" t="s">
        <v>752</v>
      </c>
      <c r="P167" s="502" t="s">
        <v>279</v>
      </c>
      <c r="Q167" s="504"/>
      <c r="R167" s="518" t="s">
        <v>753</v>
      </c>
      <c r="S167" s="575" t="s">
        <v>1741</v>
      </c>
    </row>
    <row r="168" spans="1:19" ht="13.5" customHeight="1">
      <c r="A168" s="543"/>
      <c r="B168" s="544"/>
      <c r="C168" s="570"/>
      <c r="D168" s="571"/>
      <c r="E168" s="253" t="s">
        <v>1703</v>
      </c>
      <c r="F168" s="514"/>
      <c r="G168" s="515"/>
      <c r="H168" s="516"/>
      <c r="I168" s="567"/>
      <c r="J168" s="492"/>
      <c r="K168" s="492"/>
      <c r="L168" s="492"/>
      <c r="M168" s="492"/>
      <c r="N168" s="492"/>
      <c r="O168" s="494"/>
      <c r="P168" s="514"/>
      <c r="Q168" s="516"/>
      <c r="R168" s="519"/>
      <c r="S168" s="537"/>
    </row>
    <row r="169" spans="1:19" ht="13.5" customHeight="1">
      <c r="A169" s="496">
        <v>76</v>
      </c>
      <c r="B169" s="544"/>
      <c r="C169" s="508" t="s">
        <v>1493</v>
      </c>
      <c r="D169" s="576"/>
      <c r="E169" s="245" t="s">
        <v>382</v>
      </c>
      <c r="F169" s="514" t="s">
        <v>790</v>
      </c>
      <c r="G169" s="515"/>
      <c r="H169" s="516"/>
      <c r="I169" s="494" t="s">
        <v>278</v>
      </c>
      <c r="J169" s="482" t="s">
        <v>751</v>
      </c>
      <c r="K169" s="482" t="s">
        <v>751</v>
      </c>
      <c r="L169" s="482" t="s">
        <v>751</v>
      </c>
      <c r="M169" s="482" t="s">
        <v>751</v>
      </c>
      <c r="N169" s="305" t="s">
        <v>308</v>
      </c>
      <c r="O169" s="494" t="s">
        <v>752</v>
      </c>
      <c r="P169" s="502" t="s">
        <v>279</v>
      </c>
      <c r="Q169" s="504"/>
      <c r="R169" s="502" t="s">
        <v>753</v>
      </c>
      <c r="S169" s="485" t="s">
        <v>1741</v>
      </c>
    </row>
    <row r="170" spans="1:19" ht="13.5" customHeight="1">
      <c r="A170" s="496"/>
      <c r="B170" s="544"/>
      <c r="C170" s="510"/>
      <c r="D170" s="548"/>
      <c r="E170" s="257" t="s">
        <v>1704</v>
      </c>
      <c r="F170" s="609"/>
      <c r="G170" s="610"/>
      <c r="H170" s="611"/>
      <c r="I170" s="494"/>
      <c r="J170" s="483"/>
      <c r="K170" s="483"/>
      <c r="L170" s="483"/>
      <c r="M170" s="483"/>
      <c r="N170" s="302" t="s">
        <v>1578</v>
      </c>
      <c r="O170" s="494"/>
      <c r="P170" s="514"/>
      <c r="Q170" s="516"/>
      <c r="R170" s="514"/>
      <c r="S170" s="485"/>
    </row>
    <row r="171" spans="1:19" ht="13.5" customHeight="1">
      <c r="A171" s="578">
        <v>343</v>
      </c>
      <c r="B171" s="544"/>
      <c r="C171" s="478" t="s">
        <v>1588</v>
      </c>
      <c r="D171" s="479"/>
      <c r="E171" s="278" t="s">
        <v>1589</v>
      </c>
      <c r="F171" s="502" t="s">
        <v>1591</v>
      </c>
      <c r="G171" s="503"/>
      <c r="H171" s="504"/>
      <c r="I171" s="562" t="s">
        <v>278</v>
      </c>
      <c r="J171" s="482" t="s">
        <v>751</v>
      </c>
      <c r="K171" s="482" t="s">
        <v>751</v>
      </c>
      <c r="L171" s="482" t="s">
        <v>751</v>
      </c>
      <c r="M171" s="482" t="s">
        <v>751</v>
      </c>
      <c r="N171" s="305" t="s">
        <v>308</v>
      </c>
      <c r="O171" s="562" t="s">
        <v>1592</v>
      </c>
      <c r="P171" s="502" t="s">
        <v>279</v>
      </c>
      <c r="Q171" s="504"/>
      <c r="R171" s="518" t="s">
        <v>1593</v>
      </c>
      <c r="S171" s="575"/>
    </row>
    <row r="172" spans="1:19" ht="13.5" customHeight="1">
      <c r="A172" s="543"/>
      <c r="B172" s="544"/>
      <c r="C172" s="480"/>
      <c r="D172" s="481"/>
      <c r="E172" s="278" t="s">
        <v>1590</v>
      </c>
      <c r="F172" s="514"/>
      <c r="G172" s="515"/>
      <c r="H172" s="516"/>
      <c r="I172" s="567"/>
      <c r="J172" s="483"/>
      <c r="K172" s="483"/>
      <c r="L172" s="483"/>
      <c r="M172" s="483"/>
      <c r="N172" s="302" t="s">
        <v>756</v>
      </c>
      <c r="O172" s="567"/>
      <c r="P172" s="514"/>
      <c r="Q172" s="516"/>
      <c r="R172" s="519"/>
      <c r="S172" s="537"/>
    </row>
    <row r="173" spans="1:19" ht="13.5" customHeight="1">
      <c r="A173" s="496">
        <v>77</v>
      </c>
      <c r="B173" s="544"/>
      <c r="C173" s="498" t="s">
        <v>383</v>
      </c>
      <c r="D173" s="499"/>
      <c r="E173" s="276" t="s">
        <v>1594</v>
      </c>
      <c r="F173" s="514" t="s">
        <v>791</v>
      </c>
      <c r="G173" s="515"/>
      <c r="H173" s="516"/>
      <c r="I173" s="494" t="s">
        <v>278</v>
      </c>
      <c r="J173" s="482" t="s">
        <v>751</v>
      </c>
      <c r="K173" s="482" t="s">
        <v>751</v>
      </c>
      <c r="L173" s="482" t="s">
        <v>751</v>
      </c>
      <c r="M173" s="482" t="s">
        <v>751</v>
      </c>
      <c r="N173" s="492" t="s">
        <v>752</v>
      </c>
      <c r="O173" s="494" t="s">
        <v>752</v>
      </c>
      <c r="P173" s="502" t="s">
        <v>291</v>
      </c>
      <c r="Q173" s="504"/>
      <c r="R173" s="502" t="s">
        <v>753</v>
      </c>
      <c r="S173" s="485" t="s">
        <v>1741</v>
      </c>
    </row>
    <row r="174" spans="1:19" ht="13.5" customHeight="1">
      <c r="A174" s="496"/>
      <c r="B174" s="544"/>
      <c r="C174" s="510" t="s">
        <v>384</v>
      </c>
      <c r="D174" s="548"/>
      <c r="E174" s="277" t="s">
        <v>1595</v>
      </c>
      <c r="F174" s="609"/>
      <c r="G174" s="610"/>
      <c r="H174" s="611"/>
      <c r="I174" s="494"/>
      <c r="J174" s="483"/>
      <c r="K174" s="483"/>
      <c r="L174" s="483"/>
      <c r="M174" s="483"/>
      <c r="N174" s="492"/>
      <c r="O174" s="494"/>
      <c r="P174" s="514"/>
      <c r="Q174" s="516"/>
      <c r="R174" s="514"/>
      <c r="S174" s="485"/>
    </row>
    <row r="175" spans="1:19" ht="13.5" customHeight="1">
      <c r="A175" s="578">
        <v>329</v>
      </c>
      <c r="B175" s="544"/>
      <c r="C175" s="508" t="s">
        <v>1434</v>
      </c>
      <c r="D175" s="576"/>
      <c r="E175" s="476" t="s">
        <v>1596</v>
      </c>
      <c r="F175" s="502" t="s">
        <v>1707</v>
      </c>
      <c r="G175" s="503"/>
      <c r="H175" s="504"/>
      <c r="I175" s="567" t="s">
        <v>278</v>
      </c>
      <c r="J175" s="483" t="s">
        <v>751</v>
      </c>
      <c r="K175" s="483" t="s">
        <v>751</v>
      </c>
      <c r="L175" s="483" t="s">
        <v>751</v>
      </c>
      <c r="M175" s="483" t="s">
        <v>751</v>
      </c>
      <c r="N175" s="483" t="s">
        <v>752</v>
      </c>
      <c r="O175" s="483" t="s">
        <v>752</v>
      </c>
      <c r="P175" s="581" t="s">
        <v>279</v>
      </c>
      <c r="Q175" s="582"/>
      <c r="R175" s="581" t="s">
        <v>753</v>
      </c>
      <c r="S175" s="575"/>
    </row>
    <row r="176" spans="1:19" ht="13.5" customHeight="1">
      <c r="A176" s="543"/>
      <c r="B176" s="544"/>
      <c r="C176" s="510"/>
      <c r="D176" s="548"/>
      <c r="E176" s="477"/>
      <c r="F176" s="514"/>
      <c r="G176" s="515"/>
      <c r="H176" s="516"/>
      <c r="I176" s="494"/>
      <c r="J176" s="492"/>
      <c r="K176" s="492"/>
      <c r="L176" s="492"/>
      <c r="M176" s="492"/>
      <c r="N176" s="492"/>
      <c r="O176" s="492"/>
      <c r="P176" s="514"/>
      <c r="Q176" s="516"/>
      <c r="R176" s="514"/>
      <c r="S176" s="537"/>
    </row>
    <row r="177" spans="1:19" ht="13.5" customHeight="1">
      <c r="A177" s="496">
        <v>78</v>
      </c>
      <c r="B177" s="544"/>
      <c r="C177" s="498" t="s">
        <v>385</v>
      </c>
      <c r="D177" s="499"/>
      <c r="E177" s="476" t="s">
        <v>386</v>
      </c>
      <c r="F177" s="514" t="s">
        <v>1435</v>
      </c>
      <c r="G177" s="515"/>
      <c r="H177" s="516"/>
      <c r="I177" s="494" t="s">
        <v>278</v>
      </c>
      <c r="J177" s="482" t="s">
        <v>751</v>
      </c>
      <c r="K177" s="482" t="s">
        <v>751</v>
      </c>
      <c r="L177" s="482" t="s">
        <v>751</v>
      </c>
      <c r="M177" s="482" t="s">
        <v>751</v>
      </c>
      <c r="N177" s="492" t="s">
        <v>752</v>
      </c>
      <c r="O177" s="494" t="s">
        <v>752</v>
      </c>
      <c r="P177" s="562" t="s">
        <v>1528</v>
      </c>
      <c r="Q177" s="562" t="s">
        <v>753</v>
      </c>
      <c r="R177" s="502" t="s">
        <v>753</v>
      </c>
      <c r="S177" s="485"/>
    </row>
    <row r="178" spans="1:19" ht="13.5" customHeight="1">
      <c r="A178" s="496"/>
      <c r="B178" s="544"/>
      <c r="C178" s="510" t="s">
        <v>387</v>
      </c>
      <c r="D178" s="548"/>
      <c r="E178" s="535"/>
      <c r="F178" s="609"/>
      <c r="G178" s="610"/>
      <c r="H178" s="611"/>
      <c r="I178" s="494"/>
      <c r="J178" s="483"/>
      <c r="K178" s="483"/>
      <c r="L178" s="483"/>
      <c r="M178" s="483"/>
      <c r="N178" s="492"/>
      <c r="O178" s="494"/>
      <c r="P178" s="567"/>
      <c r="Q178" s="567"/>
      <c r="R178" s="514"/>
      <c r="S178" s="485"/>
    </row>
    <row r="179" spans="1:19" ht="13.5" customHeight="1">
      <c r="A179" s="496">
        <v>79</v>
      </c>
      <c r="B179" s="544"/>
      <c r="C179" s="508" t="s">
        <v>69</v>
      </c>
      <c r="D179" s="576"/>
      <c r="E179" s="476" t="s">
        <v>388</v>
      </c>
      <c r="F179" s="514" t="s">
        <v>792</v>
      </c>
      <c r="G179" s="515"/>
      <c r="H179" s="516"/>
      <c r="I179" s="562" t="s">
        <v>278</v>
      </c>
      <c r="J179" s="482" t="s">
        <v>751</v>
      </c>
      <c r="K179" s="482" t="s">
        <v>751</v>
      </c>
      <c r="L179" s="482" t="s">
        <v>751</v>
      </c>
      <c r="M179" s="482" t="s">
        <v>751</v>
      </c>
      <c r="N179" s="482" t="s">
        <v>752</v>
      </c>
      <c r="O179" s="562" t="s">
        <v>752</v>
      </c>
      <c r="P179" s="502" t="s">
        <v>279</v>
      </c>
      <c r="Q179" s="504"/>
      <c r="R179" s="502" t="s">
        <v>753</v>
      </c>
      <c r="S179" s="485"/>
    </row>
    <row r="180" spans="1:19" ht="13.5" customHeight="1">
      <c r="A180" s="496"/>
      <c r="B180" s="544"/>
      <c r="C180" s="510"/>
      <c r="D180" s="548"/>
      <c r="E180" s="477"/>
      <c r="F180" s="609"/>
      <c r="G180" s="610"/>
      <c r="H180" s="611"/>
      <c r="I180" s="567"/>
      <c r="J180" s="483"/>
      <c r="K180" s="483"/>
      <c r="L180" s="483"/>
      <c r="M180" s="483"/>
      <c r="N180" s="483"/>
      <c r="O180" s="567"/>
      <c r="P180" s="514"/>
      <c r="Q180" s="516"/>
      <c r="R180" s="514"/>
      <c r="S180" s="485"/>
    </row>
    <row r="181" spans="1:19" ht="13.5" customHeight="1">
      <c r="A181" s="496">
        <v>80</v>
      </c>
      <c r="B181" s="544"/>
      <c r="C181" s="478" t="s">
        <v>70</v>
      </c>
      <c r="D181" s="479"/>
      <c r="E181" s="245" t="s">
        <v>389</v>
      </c>
      <c r="F181" s="502" t="s">
        <v>793</v>
      </c>
      <c r="G181" s="503"/>
      <c r="H181" s="504"/>
      <c r="I181" s="562" t="s">
        <v>278</v>
      </c>
      <c r="J181" s="482" t="s">
        <v>751</v>
      </c>
      <c r="K181" s="482" t="s">
        <v>751</v>
      </c>
      <c r="L181" s="482" t="s">
        <v>751</v>
      </c>
      <c r="M181" s="482" t="s">
        <v>751</v>
      </c>
      <c r="N181" s="482" t="s">
        <v>752</v>
      </c>
      <c r="O181" s="562" t="s">
        <v>752</v>
      </c>
      <c r="P181" s="562" t="s">
        <v>1528</v>
      </c>
      <c r="Q181" s="562" t="s">
        <v>753</v>
      </c>
      <c r="R181" s="518" t="s">
        <v>753</v>
      </c>
      <c r="S181" s="575" t="s">
        <v>1741</v>
      </c>
    </row>
    <row r="182" spans="1:19" ht="13.5" customHeight="1">
      <c r="A182" s="496"/>
      <c r="B182" s="544"/>
      <c r="C182" s="480"/>
      <c r="D182" s="481"/>
      <c r="E182" s="257" t="s">
        <v>1705</v>
      </c>
      <c r="F182" s="514"/>
      <c r="G182" s="515"/>
      <c r="H182" s="516"/>
      <c r="I182" s="567"/>
      <c r="J182" s="483"/>
      <c r="K182" s="483"/>
      <c r="L182" s="483"/>
      <c r="M182" s="483"/>
      <c r="N182" s="483"/>
      <c r="O182" s="567"/>
      <c r="P182" s="567"/>
      <c r="Q182" s="567"/>
      <c r="R182" s="519"/>
      <c r="S182" s="537"/>
    </row>
    <row r="183" spans="1:19" ht="13.5" customHeight="1">
      <c r="A183" s="578">
        <v>338</v>
      </c>
      <c r="B183" s="544"/>
      <c r="C183" s="478" t="s">
        <v>1494</v>
      </c>
      <c r="D183" s="479"/>
      <c r="E183" s="253" t="s">
        <v>1495</v>
      </c>
      <c r="F183" s="502" t="s">
        <v>1496</v>
      </c>
      <c r="G183" s="503"/>
      <c r="H183" s="504"/>
      <c r="I183" s="562" t="s">
        <v>278</v>
      </c>
      <c r="J183" s="482" t="s">
        <v>751</v>
      </c>
      <c r="K183" s="482" t="s">
        <v>751</v>
      </c>
      <c r="L183" s="482" t="s">
        <v>751</v>
      </c>
      <c r="M183" s="482" t="s">
        <v>751</v>
      </c>
      <c r="N183" s="482" t="s">
        <v>752</v>
      </c>
      <c r="O183" s="562" t="s">
        <v>752</v>
      </c>
      <c r="P183" s="502" t="s">
        <v>279</v>
      </c>
      <c r="Q183" s="504"/>
      <c r="R183" s="502" t="s">
        <v>753</v>
      </c>
      <c r="S183" s="575" t="s">
        <v>1741</v>
      </c>
    </row>
    <row r="184" spans="1:19" ht="13.5" customHeight="1">
      <c r="A184" s="543"/>
      <c r="B184" s="544"/>
      <c r="C184" s="480" t="s">
        <v>1497</v>
      </c>
      <c r="D184" s="481"/>
      <c r="E184" s="315" t="s">
        <v>1706</v>
      </c>
      <c r="F184" s="514"/>
      <c r="G184" s="515"/>
      <c r="H184" s="516"/>
      <c r="I184" s="567"/>
      <c r="J184" s="483"/>
      <c r="K184" s="483"/>
      <c r="L184" s="483"/>
      <c r="M184" s="483"/>
      <c r="N184" s="483"/>
      <c r="O184" s="567"/>
      <c r="P184" s="514"/>
      <c r="Q184" s="516"/>
      <c r="R184" s="514"/>
      <c r="S184" s="537"/>
    </row>
    <row r="185" spans="1:19" ht="13.5" customHeight="1">
      <c r="A185" s="578">
        <v>316</v>
      </c>
      <c r="B185" s="544"/>
      <c r="C185" s="478" t="s">
        <v>1597</v>
      </c>
      <c r="D185" s="479"/>
      <c r="E185" s="253" t="s">
        <v>941</v>
      </c>
      <c r="F185" s="502" t="s">
        <v>942</v>
      </c>
      <c r="G185" s="503"/>
      <c r="H185" s="504"/>
      <c r="I185" s="494" t="s">
        <v>278</v>
      </c>
      <c r="J185" s="490" t="s">
        <v>751</v>
      </c>
      <c r="K185" s="490" t="s">
        <v>751</v>
      </c>
      <c r="L185" s="490" t="s">
        <v>751</v>
      </c>
      <c r="M185" s="492" t="s">
        <v>751</v>
      </c>
      <c r="N185" s="492" t="s">
        <v>752</v>
      </c>
      <c r="O185" s="492" t="s">
        <v>752</v>
      </c>
      <c r="P185" s="533" t="s">
        <v>520</v>
      </c>
      <c r="Q185" s="534"/>
      <c r="R185" s="592" t="s">
        <v>754</v>
      </c>
      <c r="S185" s="258"/>
    </row>
    <row r="186" spans="1:19" ht="13.5" customHeight="1">
      <c r="A186" s="543"/>
      <c r="B186" s="544"/>
      <c r="C186" s="474" t="s">
        <v>1598</v>
      </c>
      <c r="D186" s="475"/>
      <c r="E186" s="257" t="s">
        <v>1708</v>
      </c>
      <c r="F186" s="514"/>
      <c r="G186" s="515"/>
      <c r="H186" s="516"/>
      <c r="I186" s="494"/>
      <c r="J186" s="490"/>
      <c r="K186" s="490"/>
      <c r="L186" s="490"/>
      <c r="M186" s="492"/>
      <c r="N186" s="492"/>
      <c r="O186" s="492"/>
      <c r="P186" s="474"/>
      <c r="Q186" s="475"/>
      <c r="R186" s="592"/>
      <c r="S186" s="258"/>
    </row>
    <row r="187" spans="1:19" ht="13.5" customHeight="1">
      <c r="A187" s="578">
        <v>262</v>
      </c>
      <c r="B187" s="544"/>
      <c r="C187" s="664" t="s">
        <v>794</v>
      </c>
      <c r="D187" s="665"/>
      <c r="E187" s="253" t="s">
        <v>390</v>
      </c>
      <c r="F187" s="502" t="s">
        <v>1530</v>
      </c>
      <c r="G187" s="503"/>
      <c r="H187" s="504"/>
      <c r="I187" s="562" t="s">
        <v>278</v>
      </c>
      <c r="J187" s="482" t="s">
        <v>751</v>
      </c>
      <c r="K187" s="482" t="s">
        <v>751</v>
      </c>
      <c r="L187" s="482" t="s">
        <v>751</v>
      </c>
      <c r="M187" s="482" t="s">
        <v>751</v>
      </c>
      <c r="N187" s="482" t="s">
        <v>752</v>
      </c>
      <c r="O187" s="562" t="s">
        <v>752</v>
      </c>
      <c r="P187" s="502" t="s">
        <v>279</v>
      </c>
      <c r="Q187" s="504"/>
      <c r="R187" s="502" t="s">
        <v>753</v>
      </c>
      <c r="S187" s="255"/>
    </row>
    <row r="188" spans="1:19" ht="13.5" customHeight="1">
      <c r="A188" s="579"/>
      <c r="B188" s="544"/>
      <c r="C188" s="657" t="s">
        <v>391</v>
      </c>
      <c r="D188" s="658"/>
      <c r="E188" s="253" t="s">
        <v>1709</v>
      </c>
      <c r="F188" s="581"/>
      <c r="G188" s="517"/>
      <c r="H188" s="582"/>
      <c r="I188" s="584"/>
      <c r="J188" s="484"/>
      <c r="K188" s="484"/>
      <c r="L188" s="484"/>
      <c r="M188" s="484"/>
      <c r="N188" s="484"/>
      <c r="O188" s="584"/>
      <c r="P188" s="581"/>
      <c r="Q188" s="582"/>
      <c r="R188" s="581"/>
      <c r="S188" s="258"/>
    </row>
    <row r="189" spans="1:19" ht="13.5" customHeight="1">
      <c r="A189" s="590"/>
      <c r="B189" s="545"/>
      <c r="C189" s="338" t="s">
        <v>1724</v>
      </c>
      <c r="D189" s="339"/>
      <c r="E189" s="339"/>
      <c r="F189" s="339"/>
      <c r="G189" s="339"/>
      <c r="H189" s="339"/>
      <c r="I189" s="339"/>
      <c r="J189" s="339"/>
      <c r="K189" s="339"/>
      <c r="L189" s="339"/>
      <c r="M189" s="339"/>
      <c r="N189" s="339"/>
      <c r="O189" s="339"/>
      <c r="P189" s="345"/>
      <c r="Q189" s="339"/>
      <c r="R189" s="340"/>
      <c r="S189" s="266"/>
    </row>
    <row r="190" spans="1:19" ht="13.5" customHeight="1">
      <c r="A190" s="621">
        <v>81</v>
      </c>
      <c r="B190" s="587" t="s">
        <v>401</v>
      </c>
      <c r="C190" s="546" t="s">
        <v>393</v>
      </c>
      <c r="D190" s="547"/>
      <c r="E190" s="600" t="s">
        <v>392</v>
      </c>
      <c r="F190" s="635" t="s">
        <v>795</v>
      </c>
      <c r="G190" s="636"/>
      <c r="H190" s="637"/>
      <c r="I190" s="540" t="s">
        <v>278</v>
      </c>
      <c r="J190" s="574" t="s">
        <v>751</v>
      </c>
      <c r="K190" s="574" t="s">
        <v>751</v>
      </c>
      <c r="L190" s="574" t="s">
        <v>751</v>
      </c>
      <c r="M190" s="574" t="s">
        <v>751</v>
      </c>
      <c r="N190" s="539" t="s">
        <v>752</v>
      </c>
      <c r="O190" s="540" t="s">
        <v>752</v>
      </c>
      <c r="P190" s="584" t="s">
        <v>1528</v>
      </c>
      <c r="Q190" s="602" t="s">
        <v>753</v>
      </c>
      <c r="R190" s="536" t="s">
        <v>753</v>
      </c>
      <c r="S190" s="583"/>
    </row>
    <row r="191" spans="1:19" ht="13.5" customHeight="1">
      <c r="A191" s="496"/>
      <c r="B191" s="544"/>
      <c r="C191" s="510"/>
      <c r="D191" s="548"/>
      <c r="E191" s="477"/>
      <c r="F191" s="609"/>
      <c r="G191" s="610"/>
      <c r="H191" s="611"/>
      <c r="I191" s="494"/>
      <c r="J191" s="483"/>
      <c r="K191" s="483"/>
      <c r="L191" s="483"/>
      <c r="M191" s="483"/>
      <c r="N191" s="492"/>
      <c r="O191" s="494"/>
      <c r="P191" s="567"/>
      <c r="Q191" s="567"/>
      <c r="R191" s="514"/>
      <c r="S191" s="485"/>
    </row>
    <row r="192" spans="1:19" ht="13.5" customHeight="1">
      <c r="A192" s="496">
        <v>82</v>
      </c>
      <c r="B192" s="544"/>
      <c r="C192" s="508" t="s">
        <v>71</v>
      </c>
      <c r="D192" s="576"/>
      <c r="E192" s="276" t="s">
        <v>1599</v>
      </c>
      <c r="F192" s="609" t="s">
        <v>796</v>
      </c>
      <c r="G192" s="610"/>
      <c r="H192" s="611"/>
      <c r="I192" s="494" t="s">
        <v>278</v>
      </c>
      <c r="J192" s="482" t="s">
        <v>751</v>
      </c>
      <c r="K192" s="482" t="s">
        <v>751</v>
      </c>
      <c r="L192" s="482" t="s">
        <v>751</v>
      </c>
      <c r="M192" s="482" t="s">
        <v>751</v>
      </c>
      <c r="N192" s="492" t="s">
        <v>752</v>
      </c>
      <c r="O192" s="494" t="s">
        <v>752</v>
      </c>
      <c r="P192" s="584" t="s">
        <v>1528</v>
      </c>
      <c r="Q192" s="562" t="s">
        <v>753</v>
      </c>
      <c r="R192" s="518" t="s">
        <v>753</v>
      </c>
      <c r="S192" s="575"/>
    </row>
    <row r="193" spans="1:19" ht="13.5" customHeight="1">
      <c r="A193" s="496"/>
      <c r="B193" s="544"/>
      <c r="C193" s="510"/>
      <c r="D193" s="548"/>
      <c r="E193" s="277" t="s">
        <v>1600</v>
      </c>
      <c r="F193" s="609"/>
      <c r="G193" s="610"/>
      <c r="H193" s="611"/>
      <c r="I193" s="494"/>
      <c r="J193" s="483"/>
      <c r="K193" s="483"/>
      <c r="L193" s="483"/>
      <c r="M193" s="483"/>
      <c r="N193" s="492"/>
      <c r="O193" s="494"/>
      <c r="P193" s="567"/>
      <c r="Q193" s="567"/>
      <c r="R193" s="519"/>
      <c r="S193" s="537"/>
    </row>
    <row r="194" spans="1:19" ht="13.5" customHeight="1">
      <c r="A194" s="496">
        <v>83</v>
      </c>
      <c r="B194" s="544"/>
      <c r="C194" s="508" t="s">
        <v>72</v>
      </c>
      <c r="D194" s="576"/>
      <c r="E194" s="278" t="s">
        <v>1601</v>
      </c>
      <c r="F194" s="609" t="s">
        <v>797</v>
      </c>
      <c r="G194" s="610"/>
      <c r="H194" s="611"/>
      <c r="I194" s="562" t="s">
        <v>278</v>
      </c>
      <c r="J194" s="482" t="s">
        <v>752</v>
      </c>
      <c r="K194" s="482" t="s">
        <v>752</v>
      </c>
      <c r="L194" s="482" t="s">
        <v>752</v>
      </c>
      <c r="M194" s="482" t="s">
        <v>752</v>
      </c>
      <c r="N194" s="562" t="s">
        <v>798</v>
      </c>
      <c r="O194" s="562" t="s">
        <v>752</v>
      </c>
      <c r="P194" s="584" t="s">
        <v>1528</v>
      </c>
      <c r="Q194" s="562" t="s">
        <v>753</v>
      </c>
      <c r="R194" s="502" t="s">
        <v>753</v>
      </c>
      <c r="S194" s="485"/>
    </row>
    <row r="195" spans="1:19" ht="13.5" customHeight="1">
      <c r="A195" s="578"/>
      <c r="B195" s="544"/>
      <c r="C195" s="570"/>
      <c r="D195" s="571"/>
      <c r="E195" s="278" t="s">
        <v>1602</v>
      </c>
      <c r="F195" s="502"/>
      <c r="G195" s="503"/>
      <c r="H195" s="504"/>
      <c r="I195" s="584"/>
      <c r="J195" s="484"/>
      <c r="K195" s="484"/>
      <c r="L195" s="484"/>
      <c r="M195" s="484"/>
      <c r="N195" s="584"/>
      <c r="O195" s="584"/>
      <c r="P195" s="567"/>
      <c r="Q195" s="584"/>
      <c r="R195" s="581"/>
      <c r="S195" s="575"/>
    </row>
    <row r="196" spans="1:19" ht="13.5" customHeight="1">
      <c r="A196" s="496">
        <v>84</v>
      </c>
      <c r="B196" s="544"/>
      <c r="C196" s="263" t="s">
        <v>394</v>
      </c>
      <c r="D196" s="264"/>
      <c r="E196" s="276" t="s">
        <v>1603</v>
      </c>
      <c r="F196" s="609" t="s">
        <v>799</v>
      </c>
      <c r="G196" s="610"/>
      <c r="H196" s="611"/>
      <c r="I196" s="494" t="s">
        <v>278</v>
      </c>
      <c r="J196" s="482" t="s">
        <v>751</v>
      </c>
      <c r="K196" s="482" t="s">
        <v>751</v>
      </c>
      <c r="L196" s="482" t="s">
        <v>751</v>
      </c>
      <c r="M196" s="482" t="s">
        <v>751</v>
      </c>
      <c r="N196" s="492" t="s">
        <v>752</v>
      </c>
      <c r="O196" s="494" t="s">
        <v>752</v>
      </c>
      <c r="P196" s="482" t="s">
        <v>760</v>
      </c>
      <c r="Q196" s="482" t="s">
        <v>760</v>
      </c>
      <c r="R196" s="533" t="s">
        <v>760</v>
      </c>
      <c r="S196" s="485" t="s">
        <v>1741</v>
      </c>
    </row>
    <row r="197" spans="1:19" ht="13.5" customHeight="1">
      <c r="A197" s="496"/>
      <c r="B197" s="544"/>
      <c r="C197" s="510" t="s">
        <v>800</v>
      </c>
      <c r="D197" s="678"/>
      <c r="E197" s="277" t="s">
        <v>1604</v>
      </c>
      <c r="F197" s="609"/>
      <c r="G197" s="610"/>
      <c r="H197" s="611"/>
      <c r="I197" s="494"/>
      <c r="J197" s="483"/>
      <c r="K197" s="483"/>
      <c r="L197" s="483"/>
      <c r="M197" s="483"/>
      <c r="N197" s="492"/>
      <c r="O197" s="494"/>
      <c r="P197" s="483"/>
      <c r="Q197" s="483"/>
      <c r="R197" s="474"/>
      <c r="S197" s="485"/>
    </row>
    <row r="198" spans="1:19" ht="13.5" customHeight="1">
      <c r="A198" s="578">
        <v>85</v>
      </c>
      <c r="B198" s="544"/>
      <c r="C198" s="508" t="s">
        <v>73</v>
      </c>
      <c r="D198" s="576"/>
      <c r="E198" s="476" t="s">
        <v>395</v>
      </c>
      <c r="F198" s="502" t="s">
        <v>945</v>
      </c>
      <c r="G198" s="503"/>
      <c r="H198" s="504"/>
      <c r="I198" s="562" t="s">
        <v>278</v>
      </c>
      <c r="J198" s="482" t="s">
        <v>751</v>
      </c>
      <c r="K198" s="482" t="s">
        <v>751</v>
      </c>
      <c r="L198" s="482" t="s">
        <v>751</v>
      </c>
      <c r="M198" s="482" t="s">
        <v>751</v>
      </c>
      <c r="N198" s="482" t="s">
        <v>752</v>
      </c>
      <c r="O198" s="562" t="s">
        <v>752</v>
      </c>
      <c r="P198" s="562" t="s">
        <v>753</v>
      </c>
      <c r="Q198" s="562" t="s">
        <v>753</v>
      </c>
      <c r="R198" s="518" t="s">
        <v>753</v>
      </c>
      <c r="S198" s="575" t="s">
        <v>1741</v>
      </c>
    </row>
    <row r="199" spans="1:19" ht="13.5" customHeight="1">
      <c r="A199" s="579"/>
      <c r="B199" s="544"/>
      <c r="C199" s="570"/>
      <c r="D199" s="571"/>
      <c r="E199" s="572"/>
      <c r="F199" s="581"/>
      <c r="G199" s="517"/>
      <c r="H199" s="582"/>
      <c r="I199" s="584"/>
      <c r="J199" s="484"/>
      <c r="K199" s="484"/>
      <c r="L199" s="484"/>
      <c r="M199" s="484"/>
      <c r="N199" s="484"/>
      <c r="O199" s="584"/>
      <c r="P199" s="584"/>
      <c r="Q199" s="584"/>
      <c r="R199" s="593"/>
      <c r="S199" s="577"/>
    </row>
    <row r="200" spans="1:19" ht="13.5" customHeight="1">
      <c r="A200" s="543"/>
      <c r="B200" s="544"/>
      <c r="C200" s="338" t="s">
        <v>1724</v>
      </c>
      <c r="D200" s="339"/>
      <c r="E200" s="339"/>
      <c r="F200" s="339"/>
      <c r="G200" s="339"/>
      <c r="H200" s="339"/>
      <c r="I200" s="339"/>
      <c r="J200" s="339"/>
      <c r="K200" s="339"/>
      <c r="L200" s="339"/>
      <c r="M200" s="339"/>
      <c r="N200" s="339"/>
      <c r="O200" s="339"/>
      <c r="P200" s="339"/>
      <c r="Q200" s="339"/>
      <c r="R200" s="340"/>
      <c r="S200" s="247"/>
    </row>
    <row r="201" spans="1:19" ht="13.5" customHeight="1">
      <c r="A201" s="579">
        <v>317</v>
      </c>
      <c r="B201" s="544"/>
      <c r="C201" s="570" t="s">
        <v>943</v>
      </c>
      <c r="D201" s="571"/>
      <c r="E201" s="572" t="s">
        <v>944</v>
      </c>
      <c r="F201" s="581" t="s">
        <v>945</v>
      </c>
      <c r="G201" s="517"/>
      <c r="H201" s="582"/>
      <c r="I201" s="584" t="s">
        <v>278</v>
      </c>
      <c r="J201" s="484" t="s">
        <v>751</v>
      </c>
      <c r="K201" s="484" t="s">
        <v>751</v>
      </c>
      <c r="L201" s="484" t="s">
        <v>751</v>
      </c>
      <c r="M201" s="484" t="s">
        <v>751</v>
      </c>
      <c r="N201" s="484" t="s">
        <v>752</v>
      </c>
      <c r="O201" s="584" t="s">
        <v>752</v>
      </c>
      <c r="P201" s="584" t="s">
        <v>753</v>
      </c>
      <c r="Q201" s="584" t="s">
        <v>753</v>
      </c>
      <c r="R201" s="593" t="s">
        <v>753</v>
      </c>
      <c r="S201" s="577" t="s">
        <v>1741</v>
      </c>
    </row>
    <row r="202" spans="1:19" ht="13.5" customHeight="1">
      <c r="A202" s="579"/>
      <c r="B202" s="544"/>
      <c r="C202" s="570"/>
      <c r="D202" s="571"/>
      <c r="E202" s="572"/>
      <c r="F202" s="581"/>
      <c r="G202" s="517"/>
      <c r="H202" s="582"/>
      <c r="I202" s="584"/>
      <c r="J202" s="484"/>
      <c r="K202" s="484"/>
      <c r="L202" s="484"/>
      <c r="M202" s="484"/>
      <c r="N202" s="484"/>
      <c r="O202" s="584"/>
      <c r="P202" s="584"/>
      <c r="Q202" s="584"/>
      <c r="R202" s="593"/>
      <c r="S202" s="577"/>
    </row>
    <row r="203" spans="1:19" ht="13.5" customHeight="1">
      <c r="A203" s="543"/>
      <c r="B203" s="544"/>
      <c r="C203" s="338" t="s">
        <v>1724</v>
      </c>
      <c r="D203" s="339"/>
      <c r="E203" s="339"/>
      <c r="F203" s="339"/>
      <c r="G203" s="339"/>
      <c r="H203" s="339"/>
      <c r="I203" s="339"/>
      <c r="J203" s="339"/>
      <c r="K203" s="339"/>
      <c r="L203" s="339"/>
      <c r="M203" s="339"/>
      <c r="N203" s="339"/>
      <c r="O203" s="339"/>
      <c r="P203" s="339"/>
      <c r="Q203" s="339"/>
      <c r="R203" s="340"/>
      <c r="S203" s="313"/>
    </row>
    <row r="204" spans="1:19" ht="13.5" customHeight="1">
      <c r="A204" s="578">
        <v>263</v>
      </c>
      <c r="B204" s="544"/>
      <c r="C204" s="508" t="s">
        <v>396</v>
      </c>
      <c r="D204" s="576"/>
      <c r="E204" s="253" t="s">
        <v>397</v>
      </c>
      <c r="F204" s="502" t="s">
        <v>801</v>
      </c>
      <c r="G204" s="503"/>
      <c r="H204" s="504"/>
      <c r="I204" s="562" t="s">
        <v>278</v>
      </c>
      <c r="J204" s="482" t="s">
        <v>751</v>
      </c>
      <c r="K204" s="482" t="s">
        <v>751</v>
      </c>
      <c r="L204" s="482" t="s">
        <v>751</v>
      </c>
      <c r="M204" s="482" t="s">
        <v>751</v>
      </c>
      <c r="N204" s="482" t="s">
        <v>752</v>
      </c>
      <c r="O204" s="562" t="s">
        <v>752</v>
      </c>
      <c r="P204" s="502" t="s">
        <v>279</v>
      </c>
      <c r="Q204" s="504"/>
      <c r="R204" s="502" t="s">
        <v>753</v>
      </c>
      <c r="S204" s="577" t="s">
        <v>1741</v>
      </c>
    </row>
    <row r="205" spans="1:19" ht="13.5" customHeight="1">
      <c r="A205" s="543"/>
      <c r="B205" s="544"/>
      <c r="C205" s="510"/>
      <c r="D205" s="548"/>
      <c r="E205" s="253" t="s">
        <v>1710</v>
      </c>
      <c r="F205" s="514"/>
      <c r="G205" s="515"/>
      <c r="H205" s="516"/>
      <c r="I205" s="567"/>
      <c r="J205" s="483"/>
      <c r="K205" s="483"/>
      <c r="L205" s="483"/>
      <c r="M205" s="483"/>
      <c r="N205" s="483"/>
      <c r="O205" s="567"/>
      <c r="P205" s="514"/>
      <c r="Q205" s="516"/>
      <c r="R205" s="514"/>
      <c r="S205" s="577"/>
    </row>
    <row r="206" spans="1:19" ht="13.5" customHeight="1">
      <c r="A206" s="496">
        <v>86</v>
      </c>
      <c r="B206" s="544"/>
      <c r="C206" s="508" t="s">
        <v>1605</v>
      </c>
      <c r="D206" s="576"/>
      <c r="E206" s="276" t="s">
        <v>1606</v>
      </c>
      <c r="F206" s="502" t="s">
        <v>802</v>
      </c>
      <c r="G206" s="503"/>
      <c r="H206" s="504"/>
      <c r="I206" s="562" t="s">
        <v>278</v>
      </c>
      <c r="J206" s="482" t="s">
        <v>751</v>
      </c>
      <c r="K206" s="482" t="s">
        <v>752</v>
      </c>
      <c r="L206" s="482" t="s">
        <v>752</v>
      </c>
      <c r="M206" s="482" t="s">
        <v>751</v>
      </c>
      <c r="N206" s="562" t="s">
        <v>752</v>
      </c>
      <c r="O206" s="562" t="s">
        <v>752</v>
      </c>
      <c r="P206" s="562" t="s">
        <v>1528</v>
      </c>
      <c r="Q206" s="562" t="s">
        <v>753</v>
      </c>
      <c r="R206" s="502" t="s">
        <v>753</v>
      </c>
      <c r="S206" s="485"/>
    </row>
    <row r="207" spans="1:19" ht="13.5" customHeight="1">
      <c r="A207" s="496"/>
      <c r="B207" s="544"/>
      <c r="C207" s="510"/>
      <c r="D207" s="548"/>
      <c r="E207" s="306" t="s">
        <v>1607</v>
      </c>
      <c r="F207" s="514"/>
      <c r="G207" s="515"/>
      <c r="H207" s="516"/>
      <c r="I207" s="567"/>
      <c r="J207" s="483"/>
      <c r="K207" s="483"/>
      <c r="L207" s="483"/>
      <c r="M207" s="483"/>
      <c r="N207" s="567"/>
      <c r="O207" s="567"/>
      <c r="P207" s="567"/>
      <c r="Q207" s="567"/>
      <c r="R207" s="514"/>
      <c r="S207" s="485"/>
    </row>
    <row r="208" spans="1:19" ht="13.5" customHeight="1">
      <c r="A208" s="579">
        <v>318</v>
      </c>
      <c r="B208" s="544"/>
      <c r="C208" s="570" t="s">
        <v>946</v>
      </c>
      <c r="D208" s="571"/>
      <c r="E208" s="253" t="s">
        <v>947</v>
      </c>
      <c r="F208" s="581" t="s">
        <v>948</v>
      </c>
      <c r="G208" s="517"/>
      <c r="H208" s="582"/>
      <c r="I208" s="567" t="s">
        <v>278</v>
      </c>
      <c r="J208" s="484" t="s">
        <v>751</v>
      </c>
      <c r="K208" s="484" t="s">
        <v>751</v>
      </c>
      <c r="L208" s="484" t="s">
        <v>751</v>
      </c>
      <c r="M208" s="484" t="s">
        <v>751</v>
      </c>
      <c r="N208" s="483" t="s">
        <v>752</v>
      </c>
      <c r="O208" s="567" t="s">
        <v>752</v>
      </c>
      <c r="P208" s="484" t="s">
        <v>760</v>
      </c>
      <c r="Q208" s="484" t="s">
        <v>760</v>
      </c>
      <c r="R208" s="568" t="s">
        <v>760</v>
      </c>
      <c r="S208" s="577" t="s">
        <v>1741</v>
      </c>
    </row>
    <row r="209" spans="1:19" ht="13.5" customHeight="1">
      <c r="A209" s="579"/>
      <c r="B209" s="544"/>
      <c r="C209" s="570"/>
      <c r="D209" s="571"/>
      <c r="E209" s="253" t="s">
        <v>1711</v>
      </c>
      <c r="F209" s="581"/>
      <c r="G209" s="517"/>
      <c r="H209" s="582"/>
      <c r="I209" s="562"/>
      <c r="J209" s="484"/>
      <c r="K209" s="484"/>
      <c r="L209" s="484"/>
      <c r="M209" s="484"/>
      <c r="N209" s="482"/>
      <c r="O209" s="562"/>
      <c r="P209" s="484"/>
      <c r="Q209" s="484"/>
      <c r="R209" s="568"/>
      <c r="S209" s="577"/>
    </row>
    <row r="210" spans="1:19" ht="13.5" customHeight="1">
      <c r="A210" s="578">
        <v>330</v>
      </c>
      <c r="B210" s="544"/>
      <c r="C210" s="508" t="s">
        <v>1436</v>
      </c>
      <c r="D210" s="576"/>
      <c r="E210" s="476" t="s">
        <v>1437</v>
      </c>
      <c r="F210" s="533" t="s">
        <v>1438</v>
      </c>
      <c r="G210" s="698"/>
      <c r="H210" s="534"/>
      <c r="I210" s="562" t="s">
        <v>278</v>
      </c>
      <c r="J210" s="482" t="s">
        <v>751</v>
      </c>
      <c r="K210" s="492" t="s">
        <v>752</v>
      </c>
      <c r="L210" s="492" t="s">
        <v>752</v>
      </c>
      <c r="M210" s="492" t="s">
        <v>752</v>
      </c>
      <c r="N210" s="492" t="s">
        <v>752</v>
      </c>
      <c r="O210" s="492" t="s">
        <v>752</v>
      </c>
      <c r="P210" s="482" t="s">
        <v>760</v>
      </c>
      <c r="Q210" s="482" t="s">
        <v>760</v>
      </c>
      <c r="R210" s="533" t="s">
        <v>760</v>
      </c>
      <c r="S210" s="575" t="s">
        <v>1741</v>
      </c>
    </row>
    <row r="211" spans="1:19" ht="13.5" customHeight="1">
      <c r="A211" s="543"/>
      <c r="B211" s="544"/>
      <c r="C211" s="510"/>
      <c r="D211" s="548"/>
      <c r="E211" s="477"/>
      <c r="F211" s="474"/>
      <c r="G211" s="699"/>
      <c r="H211" s="475"/>
      <c r="I211" s="567"/>
      <c r="J211" s="483"/>
      <c r="K211" s="492"/>
      <c r="L211" s="492"/>
      <c r="M211" s="492"/>
      <c r="N211" s="492"/>
      <c r="O211" s="492"/>
      <c r="P211" s="483"/>
      <c r="Q211" s="483"/>
      <c r="R211" s="474"/>
      <c r="S211" s="537"/>
    </row>
    <row r="212" spans="1:19" ht="13.5" customHeight="1">
      <c r="A212" s="543">
        <v>87</v>
      </c>
      <c r="B212" s="544"/>
      <c r="C212" s="570" t="s">
        <v>74</v>
      </c>
      <c r="D212" s="571"/>
      <c r="E212" s="572" t="s">
        <v>398</v>
      </c>
      <c r="F212" s="514" t="s">
        <v>803</v>
      </c>
      <c r="G212" s="515"/>
      <c r="H212" s="516"/>
      <c r="I212" s="567" t="s">
        <v>278</v>
      </c>
      <c r="J212" s="483" t="s">
        <v>751</v>
      </c>
      <c r="K212" s="483" t="s">
        <v>752</v>
      </c>
      <c r="L212" s="483" t="s">
        <v>752</v>
      </c>
      <c r="M212" s="483" t="s">
        <v>752</v>
      </c>
      <c r="N212" s="483" t="s">
        <v>752</v>
      </c>
      <c r="O212" s="483" t="s">
        <v>752</v>
      </c>
      <c r="P212" s="584" t="s">
        <v>753</v>
      </c>
      <c r="Q212" s="584" t="s">
        <v>1528</v>
      </c>
      <c r="R212" s="581" t="s">
        <v>753</v>
      </c>
      <c r="S212" s="537" t="s">
        <v>1741</v>
      </c>
    </row>
    <row r="213" spans="1:19" ht="13.5" customHeight="1">
      <c r="A213" s="496"/>
      <c r="B213" s="544"/>
      <c r="C213" s="510"/>
      <c r="D213" s="548"/>
      <c r="E213" s="535"/>
      <c r="F213" s="609"/>
      <c r="G213" s="610"/>
      <c r="H213" s="611"/>
      <c r="I213" s="494"/>
      <c r="J213" s="492"/>
      <c r="K213" s="492"/>
      <c r="L213" s="492"/>
      <c r="M213" s="492"/>
      <c r="N213" s="492"/>
      <c r="O213" s="492"/>
      <c r="P213" s="567"/>
      <c r="Q213" s="567"/>
      <c r="R213" s="514"/>
      <c r="S213" s="485"/>
    </row>
    <row r="214" spans="1:19" ht="13.5" customHeight="1">
      <c r="A214" s="543">
        <v>88</v>
      </c>
      <c r="B214" s="544"/>
      <c r="C214" s="697" t="s">
        <v>366</v>
      </c>
      <c r="D214" s="697"/>
      <c r="E214" s="660" t="s">
        <v>399</v>
      </c>
      <c r="F214" s="517" t="s">
        <v>804</v>
      </c>
      <c r="G214" s="517"/>
      <c r="H214" s="517"/>
      <c r="I214" s="584" t="s">
        <v>278</v>
      </c>
      <c r="J214" s="484" t="s">
        <v>751</v>
      </c>
      <c r="K214" s="484" t="s">
        <v>751</v>
      </c>
      <c r="L214" s="484" t="s">
        <v>751</v>
      </c>
      <c r="M214" s="483" t="s">
        <v>752</v>
      </c>
      <c r="N214" s="178" t="s">
        <v>308</v>
      </c>
      <c r="O214" s="483" t="s">
        <v>752</v>
      </c>
      <c r="P214" s="581" t="s">
        <v>279</v>
      </c>
      <c r="Q214" s="582"/>
      <c r="R214" s="581" t="s">
        <v>753</v>
      </c>
      <c r="S214" s="537" t="s">
        <v>1741</v>
      </c>
    </row>
    <row r="215" spans="1:19" ht="13.5" customHeight="1">
      <c r="A215" s="496"/>
      <c r="B215" s="544"/>
      <c r="C215" s="695" t="s">
        <v>400</v>
      </c>
      <c r="D215" s="696"/>
      <c r="E215" s="513"/>
      <c r="F215" s="515"/>
      <c r="G215" s="515"/>
      <c r="H215" s="515"/>
      <c r="I215" s="567"/>
      <c r="J215" s="483"/>
      <c r="K215" s="483"/>
      <c r="L215" s="483"/>
      <c r="M215" s="492"/>
      <c r="N215" s="243" t="s">
        <v>756</v>
      </c>
      <c r="O215" s="492"/>
      <c r="P215" s="514"/>
      <c r="Q215" s="516"/>
      <c r="R215" s="514"/>
      <c r="S215" s="485"/>
    </row>
    <row r="216" spans="1:19" ht="13.5" customHeight="1">
      <c r="A216" s="543">
        <v>89</v>
      </c>
      <c r="B216" s="544"/>
      <c r="C216" s="570" t="s">
        <v>75</v>
      </c>
      <c r="D216" s="571"/>
      <c r="E216" s="572" t="s">
        <v>402</v>
      </c>
      <c r="F216" s="514" t="s">
        <v>805</v>
      </c>
      <c r="G216" s="515"/>
      <c r="H216" s="516"/>
      <c r="I216" s="567" t="s">
        <v>278</v>
      </c>
      <c r="J216" s="483" t="s">
        <v>751</v>
      </c>
      <c r="K216" s="483" t="s">
        <v>751</v>
      </c>
      <c r="L216" s="483" t="s">
        <v>751</v>
      </c>
      <c r="M216" s="483" t="s">
        <v>751</v>
      </c>
      <c r="N216" s="483" t="s">
        <v>752</v>
      </c>
      <c r="O216" s="483" t="s">
        <v>752</v>
      </c>
      <c r="P216" s="581" t="s">
        <v>279</v>
      </c>
      <c r="Q216" s="582"/>
      <c r="R216" s="581" t="s">
        <v>753</v>
      </c>
      <c r="S216" s="537" t="s">
        <v>1741</v>
      </c>
    </row>
    <row r="217" spans="1:19" ht="13.5" customHeight="1">
      <c r="A217" s="496"/>
      <c r="B217" s="544"/>
      <c r="C217" s="510"/>
      <c r="D217" s="548"/>
      <c r="E217" s="535"/>
      <c r="F217" s="609"/>
      <c r="G217" s="610"/>
      <c r="H217" s="611"/>
      <c r="I217" s="494"/>
      <c r="J217" s="492"/>
      <c r="K217" s="492"/>
      <c r="L217" s="492"/>
      <c r="M217" s="492"/>
      <c r="N217" s="492"/>
      <c r="O217" s="492"/>
      <c r="P217" s="514"/>
      <c r="Q217" s="516"/>
      <c r="R217" s="514"/>
      <c r="S217" s="485"/>
    </row>
    <row r="218" spans="1:19" ht="13.5" customHeight="1">
      <c r="A218" s="543">
        <v>90</v>
      </c>
      <c r="B218" s="544"/>
      <c r="C218" s="570" t="s">
        <v>76</v>
      </c>
      <c r="D218" s="571"/>
      <c r="E218" s="180" t="s">
        <v>403</v>
      </c>
      <c r="F218" s="514" t="s">
        <v>1498</v>
      </c>
      <c r="G218" s="515"/>
      <c r="H218" s="516"/>
      <c r="I218" s="567" t="s">
        <v>278</v>
      </c>
      <c r="J218" s="483" t="s">
        <v>751</v>
      </c>
      <c r="K218" s="483" t="s">
        <v>751</v>
      </c>
      <c r="L218" s="483" t="s">
        <v>751</v>
      </c>
      <c r="M218" s="483" t="s">
        <v>751</v>
      </c>
      <c r="N218" s="483" t="s">
        <v>752</v>
      </c>
      <c r="O218" s="483" t="s">
        <v>752</v>
      </c>
      <c r="P218" s="581" t="s">
        <v>279</v>
      </c>
      <c r="Q218" s="582"/>
      <c r="R218" s="581" t="s">
        <v>753</v>
      </c>
      <c r="S218" s="537"/>
    </row>
    <row r="219" spans="1:19" ht="13.5" customHeight="1">
      <c r="A219" s="496"/>
      <c r="B219" s="544"/>
      <c r="C219" s="510"/>
      <c r="D219" s="548"/>
      <c r="E219" s="257" t="s">
        <v>1712</v>
      </c>
      <c r="F219" s="609"/>
      <c r="G219" s="610"/>
      <c r="H219" s="611"/>
      <c r="I219" s="494"/>
      <c r="J219" s="492"/>
      <c r="K219" s="492"/>
      <c r="L219" s="492"/>
      <c r="M219" s="492"/>
      <c r="N219" s="492"/>
      <c r="O219" s="492"/>
      <c r="P219" s="514"/>
      <c r="Q219" s="516"/>
      <c r="R219" s="514"/>
      <c r="S219" s="485"/>
    </row>
    <row r="220" spans="1:19" ht="13.5" customHeight="1">
      <c r="A220" s="496">
        <v>91</v>
      </c>
      <c r="B220" s="544"/>
      <c r="C220" s="570" t="s">
        <v>77</v>
      </c>
      <c r="D220" s="571"/>
      <c r="E220" s="476" t="s">
        <v>404</v>
      </c>
      <c r="F220" s="514" t="s">
        <v>806</v>
      </c>
      <c r="G220" s="515"/>
      <c r="H220" s="516"/>
      <c r="I220" s="567" t="s">
        <v>278</v>
      </c>
      <c r="J220" s="483" t="s">
        <v>751</v>
      </c>
      <c r="K220" s="483" t="s">
        <v>751</v>
      </c>
      <c r="L220" s="483" t="s">
        <v>751</v>
      </c>
      <c r="M220" s="483" t="s">
        <v>751</v>
      </c>
      <c r="N220" s="483" t="s">
        <v>752</v>
      </c>
      <c r="O220" s="483" t="s">
        <v>752</v>
      </c>
      <c r="P220" s="581" t="s">
        <v>279</v>
      </c>
      <c r="Q220" s="582"/>
      <c r="R220" s="581" t="s">
        <v>753</v>
      </c>
      <c r="S220" s="537"/>
    </row>
    <row r="221" spans="1:19" ht="13.5" customHeight="1">
      <c r="A221" s="496"/>
      <c r="B221" s="544"/>
      <c r="C221" s="510"/>
      <c r="D221" s="548"/>
      <c r="E221" s="477"/>
      <c r="F221" s="609"/>
      <c r="G221" s="610"/>
      <c r="H221" s="611"/>
      <c r="I221" s="494"/>
      <c r="J221" s="492"/>
      <c r="K221" s="492"/>
      <c r="L221" s="492"/>
      <c r="M221" s="492"/>
      <c r="N221" s="492"/>
      <c r="O221" s="492"/>
      <c r="P221" s="514"/>
      <c r="Q221" s="516"/>
      <c r="R221" s="514"/>
      <c r="S221" s="485"/>
    </row>
    <row r="222" spans="1:19" ht="13.5" customHeight="1">
      <c r="A222" s="496">
        <v>331</v>
      </c>
      <c r="B222" s="544"/>
      <c r="C222" s="498" t="s">
        <v>1439</v>
      </c>
      <c r="D222" s="499"/>
      <c r="E222" s="694" t="s">
        <v>1440</v>
      </c>
      <c r="F222" s="609" t="s">
        <v>1441</v>
      </c>
      <c r="G222" s="610"/>
      <c r="H222" s="611"/>
      <c r="I222" s="567" t="s">
        <v>278</v>
      </c>
      <c r="J222" s="483" t="s">
        <v>751</v>
      </c>
      <c r="K222" s="483" t="s">
        <v>751</v>
      </c>
      <c r="L222" s="483" t="s">
        <v>751</v>
      </c>
      <c r="M222" s="483" t="s">
        <v>751</v>
      </c>
      <c r="N222" s="483" t="s">
        <v>752</v>
      </c>
      <c r="O222" s="483" t="s">
        <v>752</v>
      </c>
      <c r="P222" s="581" t="s">
        <v>279</v>
      </c>
      <c r="Q222" s="582"/>
      <c r="R222" s="581" t="s">
        <v>753</v>
      </c>
      <c r="S222" s="485"/>
    </row>
    <row r="223" spans="1:19" ht="13.5" customHeight="1">
      <c r="A223" s="496"/>
      <c r="B223" s="544"/>
      <c r="C223" s="510" t="s">
        <v>1442</v>
      </c>
      <c r="D223" s="548"/>
      <c r="E223" s="535"/>
      <c r="F223" s="609"/>
      <c r="G223" s="610"/>
      <c r="H223" s="611"/>
      <c r="I223" s="494"/>
      <c r="J223" s="492"/>
      <c r="K223" s="492"/>
      <c r="L223" s="492"/>
      <c r="M223" s="492"/>
      <c r="N223" s="492"/>
      <c r="O223" s="492"/>
      <c r="P223" s="514"/>
      <c r="Q223" s="516"/>
      <c r="R223" s="514"/>
      <c r="S223" s="485"/>
    </row>
    <row r="224" spans="1:19" ht="13.5" customHeight="1">
      <c r="A224" s="496">
        <v>92</v>
      </c>
      <c r="B224" s="544"/>
      <c r="C224" s="508" t="s">
        <v>78</v>
      </c>
      <c r="D224" s="576"/>
      <c r="E224" s="321" t="s">
        <v>1713</v>
      </c>
      <c r="F224" s="609" t="s">
        <v>807</v>
      </c>
      <c r="G224" s="610"/>
      <c r="H224" s="611"/>
      <c r="I224" s="494" t="s">
        <v>278</v>
      </c>
      <c r="J224" s="492" t="s">
        <v>751</v>
      </c>
      <c r="K224" s="492" t="s">
        <v>752</v>
      </c>
      <c r="L224" s="492" t="s">
        <v>752</v>
      </c>
      <c r="M224" s="492" t="s">
        <v>752</v>
      </c>
      <c r="N224" s="492" t="s">
        <v>752</v>
      </c>
      <c r="O224" s="492" t="s">
        <v>752</v>
      </c>
      <c r="P224" s="502" t="s">
        <v>291</v>
      </c>
      <c r="Q224" s="504"/>
      <c r="R224" s="502" t="s">
        <v>753</v>
      </c>
      <c r="S224" s="485"/>
    </row>
    <row r="225" spans="1:19" ht="13.5" customHeight="1">
      <c r="A225" s="496"/>
      <c r="B225" s="544"/>
      <c r="C225" s="510"/>
      <c r="D225" s="548"/>
      <c r="E225" s="336" t="s">
        <v>1714</v>
      </c>
      <c r="F225" s="609"/>
      <c r="G225" s="610"/>
      <c r="H225" s="611"/>
      <c r="I225" s="494"/>
      <c r="J225" s="492"/>
      <c r="K225" s="492"/>
      <c r="L225" s="492"/>
      <c r="M225" s="492"/>
      <c r="N225" s="492"/>
      <c r="O225" s="492"/>
      <c r="P225" s="514"/>
      <c r="Q225" s="516"/>
      <c r="R225" s="514"/>
      <c r="S225" s="485"/>
    </row>
    <row r="226" spans="1:19" ht="13.5" customHeight="1">
      <c r="A226" s="496">
        <v>93</v>
      </c>
      <c r="B226" s="544"/>
      <c r="C226" s="570" t="s">
        <v>79</v>
      </c>
      <c r="D226" s="571"/>
      <c r="E226" s="572" t="s">
        <v>405</v>
      </c>
      <c r="F226" s="514" t="s">
        <v>808</v>
      </c>
      <c r="G226" s="515"/>
      <c r="H226" s="516"/>
      <c r="I226" s="567" t="s">
        <v>278</v>
      </c>
      <c r="J226" s="483" t="s">
        <v>751</v>
      </c>
      <c r="K226" s="483" t="s">
        <v>751</v>
      </c>
      <c r="L226" s="483" t="s">
        <v>751</v>
      </c>
      <c r="M226" s="483" t="s">
        <v>751</v>
      </c>
      <c r="N226" s="178" t="s">
        <v>308</v>
      </c>
      <c r="O226" s="567" t="s">
        <v>752</v>
      </c>
      <c r="P226" s="562" t="s">
        <v>1528</v>
      </c>
      <c r="Q226" s="584" t="s">
        <v>753</v>
      </c>
      <c r="R226" s="581" t="s">
        <v>753</v>
      </c>
      <c r="S226" s="537"/>
    </row>
    <row r="227" spans="1:19" ht="13.5" customHeight="1">
      <c r="A227" s="496"/>
      <c r="B227" s="544"/>
      <c r="C227" s="510"/>
      <c r="D227" s="548"/>
      <c r="E227" s="535"/>
      <c r="F227" s="609"/>
      <c r="G227" s="610"/>
      <c r="H227" s="611"/>
      <c r="I227" s="494"/>
      <c r="J227" s="492"/>
      <c r="K227" s="492"/>
      <c r="L227" s="492"/>
      <c r="M227" s="492"/>
      <c r="N227" s="243" t="s">
        <v>756</v>
      </c>
      <c r="O227" s="494"/>
      <c r="P227" s="567"/>
      <c r="Q227" s="567"/>
      <c r="R227" s="514"/>
      <c r="S227" s="485"/>
    </row>
    <row r="228" spans="1:19" ht="13.5" customHeight="1">
      <c r="A228" s="496">
        <v>94</v>
      </c>
      <c r="B228" s="544"/>
      <c r="C228" s="508" t="s">
        <v>80</v>
      </c>
      <c r="D228" s="576"/>
      <c r="E228" s="476" t="s">
        <v>406</v>
      </c>
      <c r="F228" s="502" t="s">
        <v>809</v>
      </c>
      <c r="G228" s="503"/>
      <c r="H228" s="504"/>
      <c r="I228" s="494" t="s">
        <v>278</v>
      </c>
      <c r="J228" s="492" t="s">
        <v>751</v>
      </c>
      <c r="K228" s="492" t="s">
        <v>751</v>
      </c>
      <c r="L228" s="492" t="s">
        <v>751</v>
      </c>
      <c r="M228" s="492" t="s">
        <v>751</v>
      </c>
      <c r="N228" s="492" t="s">
        <v>752</v>
      </c>
      <c r="O228" s="494" t="s">
        <v>752</v>
      </c>
      <c r="P228" s="581" t="s">
        <v>279</v>
      </c>
      <c r="Q228" s="582"/>
      <c r="R228" s="502" t="s">
        <v>753</v>
      </c>
      <c r="S228" s="575"/>
    </row>
    <row r="229" spans="1:19" ht="13.5" customHeight="1">
      <c r="A229" s="578"/>
      <c r="B229" s="544"/>
      <c r="C229" s="510"/>
      <c r="D229" s="548"/>
      <c r="E229" s="477"/>
      <c r="F229" s="514"/>
      <c r="G229" s="515"/>
      <c r="H229" s="516"/>
      <c r="I229" s="494"/>
      <c r="J229" s="492"/>
      <c r="K229" s="492"/>
      <c r="L229" s="492"/>
      <c r="M229" s="492"/>
      <c r="N229" s="492"/>
      <c r="O229" s="494"/>
      <c r="P229" s="514"/>
      <c r="Q229" s="516"/>
      <c r="R229" s="514"/>
      <c r="S229" s="537"/>
    </row>
    <row r="230" spans="1:19" ht="13.5" customHeight="1">
      <c r="A230" s="496">
        <v>96</v>
      </c>
      <c r="B230" s="544"/>
      <c r="C230" s="508" t="s">
        <v>81</v>
      </c>
      <c r="D230" s="576"/>
      <c r="E230" s="476" t="s">
        <v>407</v>
      </c>
      <c r="F230" s="502" t="s">
        <v>810</v>
      </c>
      <c r="G230" s="503"/>
      <c r="H230" s="504"/>
      <c r="I230" s="494" t="s">
        <v>278</v>
      </c>
      <c r="J230" s="482" t="s">
        <v>1608</v>
      </c>
      <c r="K230" s="482" t="s">
        <v>752</v>
      </c>
      <c r="L230" s="482" t="s">
        <v>752</v>
      </c>
      <c r="M230" s="482" t="s">
        <v>752</v>
      </c>
      <c r="N230" s="482" t="s">
        <v>752</v>
      </c>
      <c r="O230" s="562" t="s">
        <v>752</v>
      </c>
      <c r="P230" s="502" t="s">
        <v>279</v>
      </c>
      <c r="Q230" s="504"/>
      <c r="R230" s="518" t="s">
        <v>753</v>
      </c>
      <c r="S230" s="485" t="s">
        <v>1741</v>
      </c>
    </row>
    <row r="231" spans="1:19" ht="13.5" customHeight="1">
      <c r="A231" s="496"/>
      <c r="B231" s="544"/>
      <c r="C231" s="510"/>
      <c r="D231" s="548"/>
      <c r="E231" s="477"/>
      <c r="F231" s="514"/>
      <c r="G231" s="515"/>
      <c r="H231" s="516"/>
      <c r="I231" s="494"/>
      <c r="J231" s="483"/>
      <c r="K231" s="483"/>
      <c r="L231" s="483"/>
      <c r="M231" s="483"/>
      <c r="N231" s="483"/>
      <c r="O231" s="567"/>
      <c r="P231" s="514"/>
      <c r="Q231" s="516"/>
      <c r="R231" s="519"/>
      <c r="S231" s="485"/>
    </row>
    <row r="232" spans="1:19" ht="13.5" customHeight="1">
      <c r="A232" s="496">
        <v>97</v>
      </c>
      <c r="B232" s="544"/>
      <c r="C232" s="570" t="s">
        <v>811</v>
      </c>
      <c r="D232" s="571"/>
      <c r="E232" s="253" t="s">
        <v>408</v>
      </c>
      <c r="F232" s="581" t="s">
        <v>812</v>
      </c>
      <c r="G232" s="517"/>
      <c r="H232" s="582"/>
      <c r="I232" s="567" t="s">
        <v>278</v>
      </c>
      <c r="J232" s="483" t="s">
        <v>751</v>
      </c>
      <c r="K232" s="483" t="s">
        <v>751</v>
      </c>
      <c r="L232" s="483" t="s">
        <v>751</v>
      </c>
      <c r="M232" s="483" t="s">
        <v>751</v>
      </c>
      <c r="N232" s="483" t="s">
        <v>752</v>
      </c>
      <c r="O232" s="567" t="s">
        <v>752</v>
      </c>
      <c r="P232" s="581" t="s">
        <v>279</v>
      </c>
      <c r="Q232" s="582"/>
      <c r="R232" s="581" t="s">
        <v>753</v>
      </c>
      <c r="S232" s="577"/>
    </row>
    <row r="233" spans="1:19" ht="13.5" customHeight="1">
      <c r="A233" s="496"/>
      <c r="B233" s="544"/>
      <c r="C233" s="510"/>
      <c r="D233" s="548"/>
      <c r="E233" s="253" t="s">
        <v>1715</v>
      </c>
      <c r="F233" s="514"/>
      <c r="G233" s="515"/>
      <c r="H233" s="516"/>
      <c r="I233" s="494"/>
      <c r="J233" s="492"/>
      <c r="K233" s="492"/>
      <c r="L233" s="492"/>
      <c r="M233" s="492"/>
      <c r="N233" s="492"/>
      <c r="O233" s="494"/>
      <c r="P233" s="514"/>
      <c r="Q233" s="516"/>
      <c r="R233" s="514"/>
      <c r="S233" s="537"/>
    </row>
    <row r="234" spans="1:19" ht="13.5" customHeight="1">
      <c r="A234" s="496">
        <v>98</v>
      </c>
      <c r="B234" s="544"/>
      <c r="C234" s="508" t="s">
        <v>82</v>
      </c>
      <c r="D234" s="576"/>
      <c r="E234" s="276" t="s">
        <v>409</v>
      </c>
      <c r="F234" s="609" t="s">
        <v>813</v>
      </c>
      <c r="G234" s="610"/>
      <c r="H234" s="611"/>
      <c r="I234" s="494" t="s">
        <v>278</v>
      </c>
      <c r="J234" s="492" t="s">
        <v>751</v>
      </c>
      <c r="K234" s="492" t="s">
        <v>751</v>
      </c>
      <c r="L234" s="492" t="s">
        <v>751</v>
      </c>
      <c r="M234" s="492" t="s">
        <v>751</v>
      </c>
      <c r="N234" s="492" t="s">
        <v>752</v>
      </c>
      <c r="O234" s="494" t="s">
        <v>752</v>
      </c>
      <c r="P234" s="502" t="s">
        <v>279</v>
      </c>
      <c r="Q234" s="504"/>
      <c r="R234" s="502" t="s">
        <v>753</v>
      </c>
      <c r="S234" s="485"/>
    </row>
    <row r="235" spans="1:19" ht="13.5" customHeight="1">
      <c r="A235" s="496"/>
      <c r="B235" s="544"/>
      <c r="C235" s="510"/>
      <c r="D235" s="548"/>
      <c r="E235" s="277" t="s">
        <v>1609</v>
      </c>
      <c r="F235" s="609"/>
      <c r="G235" s="610"/>
      <c r="H235" s="611"/>
      <c r="I235" s="494"/>
      <c r="J235" s="492"/>
      <c r="K235" s="492"/>
      <c r="L235" s="492"/>
      <c r="M235" s="492"/>
      <c r="N235" s="492"/>
      <c r="O235" s="494"/>
      <c r="P235" s="514"/>
      <c r="Q235" s="516"/>
      <c r="R235" s="514"/>
      <c r="S235" s="485"/>
    </row>
    <row r="236" spans="1:19" ht="13.5" customHeight="1">
      <c r="A236" s="496">
        <v>99</v>
      </c>
      <c r="B236" s="544"/>
      <c r="C236" s="498" t="s">
        <v>410</v>
      </c>
      <c r="D236" s="499"/>
      <c r="E236" s="476" t="s">
        <v>411</v>
      </c>
      <c r="F236" s="502" t="s">
        <v>814</v>
      </c>
      <c r="G236" s="503"/>
      <c r="H236" s="504"/>
      <c r="I236" s="494" t="s">
        <v>278</v>
      </c>
      <c r="J236" s="492" t="s">
        <v>751</v>
      </c>
      <c r="K236" s="492" t="s">
        <v>751</v>
      </c>
      <c r="L236" s="492" t="s">
        <v>751</v>
      </c>
      <c r="M236" s="492" t="s">
        <v>752</v>
      </c>
      <c r="N236" s="492" t="s">
        <v>752</v>
      </c>
      <c r="O236" s="494" t="s">
        <v>752</v>
      </c>
      <c r="P236" s="482" t="s">
        <v>760</v>
      </c>
      <c r="Q236" s="482" t="s">
        <v>760</v>
      </c>
      <c r="R236" s="533" t="s">
        <v>760</v>
      </c>
      <c r="S236" s="485" t="s">
        <v>1741</v>
      </c>
    </row>
    <row r="237" spans="1:19" ht="13.5" customHeight="1">
      <c r="A237" s="496"/>
      <c r="B237" s="544"/>
      <c r="C237" s="510" t="s">
        <v>412</v>
      </c>
      <c r="D237" s="548"/>
      <c r="E237" s="477"/>
      <c r="F237" s="514"/>
      <c r="G237" s="515"/>
      <c r="H237" s="516"/>
      <c r="I237" s="494"/>
      <c r="J237" s="492"/>
      <c r="K237" s="492"/>
      <c r="L237" s="492"/>
      <c r="M237" s="492"/>
      <c r="N237" s="492"/>
      <c r="O237" s="494"/>
      <c r="P237" s="483"/>
      <c r="Q237" s="483"/>
      <c r="R237" s="474"/>
      <c r="S237" s="485"/>
    </row>
    <row r="238" spans="1:19" ht="13.5" customHeight="1">
      <c r="A238" s="496">
        <v>100</v>
      </c>
      <c r="B238" s="544"/>
      <c r="C238" s="508" t="s">
        <v>815</v>
      </c>
      <c r="D238" s="576"/>
      <c r="E238" s="476" t="s">
        <v>413</v>
      </c>
      <c r="F238" s="502" t="s">
        <v>816</v>
      </c>
      <c r="G238" s="503"/>
      <c r="H238" s="504"/>
      <c r="I238" s="494" t="s">
        <v>278</v>
      </c>
      <c r="J238" s="492" t="s">
        <v>751</v>
      </c>
      <c r="K238" s="492" t="s">
        <v>751</v>
      </c>
      <c r="L238" s="492" t="s">
        <v>751</v>
      </c>
      <c r="M238" s="492" t="s">
        <v>759</v>
      </c>
      <c r="N238" s="492" t="s">
        <v>752</v>
      </c>
      <c r="O238" s="494" t="s">
        <v>752</v>
      </c>
      <c r="P238" s="482" t="s">
        <v>760</v>
      </c>
      <c r="Q238" s="482" t="s">
        <v>760</v>
      </c>
      <c r="R238" s="533" t="s">
        <v>760</v>
      </c>
      <c r="S238" s="485"/>
    </row>
    <row r="239" spans="1:19" ht="13.5" customHeight="1">
      <c r="A239" s="496"/>
      <c r="B239" s="544"/>
      <c r="C239" s="510"/>
      <c r="D239" s="548"/>
      <c r="E239" s="477"/>
      <c r="F239" s="514"/>
      <c r="G239" s="515"/>
      <c r="H239" s="516"/>
      <c r="I239" s="494"/>
      <c r="J239" s="492"/>
      <c r="K239" s="492"/>
      <c r="L239" s="492"/>
      <c r="M239" s="492"/>
      <c r="N239" s="492"/>
      <c r="O239" s="494"/>
      <c r="P239" s="483"/>
      <c r="Q239" s="483"/>
      <c r="R239" s="474"/>
      <c r="S239" s="485"/>
    </row>
    <row r="240" spans="1:19" ht="13.5" customHeight="1">
      <c r="A240" s="496">
        <v>101</v>
      </c>
      <c r="B240" s="544"/>
      <c r="C240" s="498" t="s">
        <v>1716</v>
      </c>
      <c r="D240" s="499"/>
      <c r="E240" s="684" t="s">
        <v>1443</v>
      </c>
      <c r="F240" s="514" t="s">
        <v>1444</v>
      </c>
      <c r="G240" s="515"/>
      <c r="H240" s="516"/>
      <c r="I240" s="494" t="s">
        <v>278</v>
      </c>
      <c r="J240" s="492" t="s">
        <v>751</v>
      </c>
      <c r="K240" s="492" t="s">
        <v>751</v>
      </c>
      <c r="L240" s="492" t="s">
        <v>751</v>
      </c>
      <c r="M240" s="492" t="s">
        <v>759</v>
      </c>
      <c r="N240" s="482" t="s">
        <v>752</v>
      </c>
      <c r="O240" s="562" t="s">
        <v>752</v>
      </c>
      <c r="P240" s="581" t="s">
        <v>279</v>
      </c>
      <c r="Q240" s="582"/>
      <c r="R240" s="581" t="s">
        <v>753</v>
      </c>
      <c r="S240" s="537" t="s">
        <v>1741</v>
      </c>
    </row>
    <row r="241" spans="1:19" ht="13.5" customHeight="1">
      <c r="A241" s="496"/>
      <c r="B241" s="544"/>
      <c r="C241" s="510" t="s">
        <v>414</v>
      </c>
      <c r="D241" s="548"/>
      <c r="E241" s="685"/>
      <c r="F241" s="609"/>
      <c r="G241" s="610"/>
      <c r="H241" s="611"/>
      <c r="I241" s="494"/>
      <c r="J241" s="492"/>
      <c r="K241" s="492"/>
      <c r="L241" s="492"/>
      <c r="M241" s="492"/>
      <c r="N241" s="483"/>
      <c r="O241" s="567"/>
      <c r="P241" s="514"/>
      <c r="Q241" s="516"/>
      <c r="R241" s="514"/>
      <c r="S241" s="485"/>
    </row>
    <row r="242" spans="1:19" ht="13.5" customHeight="1">
      <c r="A242" s="496">
        <v>102</v>
      </c>
      <c r="B242" s="544"/>
      <c r="C242" s="508" t="s">
        <v>1499</v>
      </c>
      <c r="D242" s="576"/>
      <c r="E242" s="267" t="s">
        <v>1775</v>
      </c>
      <c r="F242" s="502" t="s">
        <v>817</v>
      </c>
      <c r="G242" s="503"/>
      <c r="H242" s="504"/>
      <c r="I242" s="562" t="s">
        <v>278</v>
      </c>
      <c r="J242" s="482" t="s">
        <v>751</v>
      </c>
      <c r="K242" s="482" t="s">
        <v>751</v>
      </c>
      <c r="L242" s="482" t="s">
        <v>751</v>
      </c>
      <c r="M242" s="482" t="s">
        <v>1610</v>
      </c>
      <c r="N242" s="305" t="s">
        <v>308</v>
      </c>
      <c r="O242" s="562" t="s">
        <v>752</v>
      </c>
      <c r="P242" s="581" t="s">
        <v>279</v>
      </c>
      <c r="Q242" s="582"/>
      <c r="R242" s="518" t="s">
        <v>753</v>
      </c>
      <c r="S242" s="575" t="s">
        <v>1741</v>
      </c>
    </row>
    <row r="243" spans="1:19" ht="13.5" customHeight="1">
      <c r="A243" s="496"/>
      <c r="B243" s="544"/>
      <c r="C243" s="510"/>
      <c r="D243" s="548"/>
      <c r="E243" s="283" t="s">
        <v>1776</v>
      </c>
      <c r="F243" s="514"/>
      <c r="G243" s="515"/>
      <c r="H243" s="516"/>
      <c r="I243" s="567"/>
      <c r="J243" s="483"/>
      <c r="K243" s="483"/>
      <c r="L243" s="483"/>
      <c r="M243" s="483"/>
      <c r="N243" s="302" t="s">
        <v>1578</v>
      </c>
      <c r="O243" s="567"/>
      <c r="P243" s="514"/>
      <c r="Q243" s="516"/>
      <c r="R243" s="519"/>
      <c r="S243" s="537"/>
    </row>
    <row r="244" spans="1:19" ht="13.5" customHeight="1">
      <c r="A244" s="578">
        <v>257</v>
      </c>
      <c r="B244" s="544"/>
      <c r="C244" s="508" t="s">
        <v>949</v>
      </c>
      <c r="D244" s="576"/>
      <c r="E244" s="282" t="s">
        <v>415</v>
      </c>
      <c r="F244" s="502" t="s">
        <v>818</v>
      </c>
      <c r="G244" s="503"/>
      <c r="H244" s="504"/>
      <c r="I244" s="562" t="s">
        <v>278</v>
      </c>
      <c r="J244" s="492" t="s">
        <v>751</v>
      </c>
      <c r="K244" s="492" t="s">
        <v>751</v>
      </c>
      <c r="L244" s="492" t="s">
        <v>751</v>
      </c>
      <c r="M244" s="492" t="s">
        <v>759</v>
      </c>
      <c r="N244" s="492" t="s">
        <v>752</v>
      </c>
      <c r="O244" s="494" t="s">
        <v>752</v>
      </c>
      <c r="P244" s="482" t="s">
        <v>760</v>
      </c>
      <c r="Q244" s="482" t="s">
        <v>760</v>
      </c>
      <c r="R244" s="533" t="s">
        <v>760</v>
      </c>
      <c r="S244" s="575" t="s">
        <v>1741</v>
      </c>
    </row>
    <row r="245" spans="1:19" ht="13.5" customHeight="1">
      <c r="A245" s="543"/>
      <c r="B245" s="544"/>
      <c r="C245" s="510"/>
      <c r="D245" s="548"/>
      <c r="E245" s="282" t="s">
        <v>1611</v>
      </c>
      <c r="F245" s="514"/>
      <c r="G245" s="515"/>
      <c r="H245" s="516"/>
      <c r="I245" s="567"/>
      <c r="J245" s="492"/>
      <c r="K245" s="492"/>
      <c r="L245" s="492"/>
      <c r="M245" s="492"/>
      <c r="N245" s="492"/>
      <c r="O245" s="494"/>
      <c r="P245" s="483"/>
      <c r="Q245" s="483"/>
      <c r="R245" s="474"/>
      <c r="S245" s="537"/>
    </row>
    <row r="246" spans="1:19" ht="13.5" customHeight="1">
      <c r="A246" s="496">
        <v>103</v>
      </c>
      <c r="B246" s="544"/>
      <c r="C246" s="498" t="s">
        <v>416</v>
      </c>
      <c r="D246" s="499"/>
      <c r="E246" s="267" t="s">
        <v>1612</v>
      </c>
      <c r="F246" s="609" t="s">
        <v>819</v>
      </c>
      <c r="G246" s="610"/>
      <c r="H246" s="611"/>
      <c r="I246" s="562" t="s">
        <v>278</v>
      </c>
      <c r="J246" s="492" t="s">
        <v>751</v>
      </c>
      <c r="K246" s="492" t="s">
        <v>751</v>
      </c>
      <c r="L246" s="492" t="s">
        <v>751</v>
      </c>
      <c r="M246" s="492" t="s">
        <v>759</v>
      </c>
      <c r="N246" s="492" t="s">
        <v>752</v>
      </c>
      <c r="O246" s="494" t="s">
        <v>752</v>
      </c>
      <c r="P246" s="502" t="s">
        <v>279</v>
      </c>
      <c r="Q246" s="504"/>
      <c r="R246" s="502" t="s">
        <v>753</v>
      </c>
      <c r="S246" s="485"/>
    </row>
    <row r="247" spans="1:19" ht="13.5" customHeight="1">
      <c r="A247" s="496"/>
      <c r="B247" s="544"/>
      <c r="C247" s="692" t="s">
        <v>820</v>
      </c>
      <c r="D247" s="693"/>
      <c r="E247" s="283" t="s">
        <v>1613</v>
      </c>
      <c r="F247" s="609"/>
      <c r="G247" s="610"/>
      <c r="H247" s="611"/>
      <c r="I247" s="567"/>
      <c r="J247" s="492"/>
      <c r="K247" s="492"/>
      <c r="L247" s="492"/>
      <c r="M247" s="492"/>
      <c r="N247" s="492"/>
      <c r="O247" s="494"/>
      <c r="P247" s="514"/>
      <c r="Q247" s="516"/>
      <c r="R247" s="514"/>
      <c r="S247" s="485"/>
    </row>
    <row r="248" spans="1:19" ht="13.5" customHeight="1">
      <c r="A248" s="496">
        <v>104</v>
      </c>
      <c r="B248" s="544"/>
      <c r="C248" s="508" t="s">
        <v>821</v>
      </c>
      <c r="D248" s="576"/>
      <c r="E248" s="476" t="s">
        <v>1500</v>
      </c>
      <c r="F248" s="494" t="s">
        <v>822</v>
      </c>
      <c r="G248" s="494"/>
      <c r="H248" s="494"/>
      <c r="I248" s="494" t="s">
        <v>278</v>
      </c>
      <c r="J248" s="483" t="s">
        <v>751</v>
      </c>
      <c r="K248" s="483" t="s">
        <v>751</v>
      </c>
      <c r="L248" s="483" t="s">
        <v>751</v>
      </c>
      <c r="M248" s="483" t="s">
        <v>751</v>
      </c>
      <c r="N248" s="305" t="s">
        <v>308</v>
      </c>
      <c r="O248" s="286" t="s">
        <v>377</v>
      </c>
      <c r="P248" s="581" t="s">
        <v>279</v>
      </c>
      <c r="Q248" s="582"/>
      <c r="R248" s="581" t="s">
        <v>753</v>
      </c>
      <c r="S248" s="575"/>
    </row>
    <row r="249" spans="1:19" ht="13.5" customHeight="1">
      <c r="A249" s="496"/>
      <c r="B249" s="544"/>
      <c r="C249" s="510"/>
      <c r="D249" s="548"/>
      <c r="E249" s="477"/>
      <c r="F249" s="494"/>
      <c r="G249" s="494"/>
      <c r="H249" s="494"/>
      <c r="I249" s="494"/>
      <c r="J249" s="492"/>
      <c r="K249" s="492"/>
      <c r="L249" s="492"/>
      <c r="M249" s="492"/>
      <c r="N249" s="302" t="s">
        <v>1576</v>
      </c>
      <c r="O249" s="285" t="s">
        <v>1614</v>
      </c>
      <c r="P249" s="514"/>
      <c r="Q249" s="516"/>
      <c r="R249" s="514"/>
      <c r="S249" s="537"/>
    </row>
    <row r="250" spans="1:19" ht="13.5" customHeight="1">
      <c r="A250" s="496">
        <v>105</v>
      </c>
      <c r="B250" s="544"/>
      <c r="C250" s="508" t="s">
        <v>83</v>
      </c>
      <c r="D250" s="576"/>
      <c r="E250" s="684" t="s">
        <v>417</v>
      </c>
      <c r="F250" s="494" t="s">
        <v>823</v>
      </c>
      <c r="G250" s="494"/>
      <c r="H250" s="494"/>
      <c r="I250" s="494" t="s">
        <v>278</v>
      </c>
      <c r="J250" s="492" t="s">
        <v>752</v>
      </c>
      <c r="K250" s="492" t="s">
        <v>752</v>
      </c>
      <c r="L250" s="492" t="s">
        <v>752</v>
      </c>
      <c r="M250" s="492" t="s">
        <v>752</v>
      </c>
      <c r="N250" s="492" t="s">
        <v>752</v>
      </c>
      <c r="O250" s="494" t="s">
        <v>752</v>
      </c>
      <c r="P250" s="562" t="s">
        <v>1528</v>
      </c>
      <c r="Q250" s="562" t="s">
        <v>753</v>
      </c>
      <c r="R250" s="502" t="s">
        <v>753</v>
      </c>
      <c r="S250" s="485" t="s">
        <v>1741</v>
      </c>
    </row>
    <row r="251" spans="1:19" ht="13.5" customHeight="1">
      <c r="A251" s="497"/>
      <c r="B251" s="545"/>
      <c r="C251" s="487"/>
      <c r="D251" s="488"/>
      <c r="E251" s="766"/>
      <c r="F251" s="495"/>
      <c r="G251" s="495"/>
      <c r="H251" s="495"/>
      <c r="I251" s="495"/>
      <c r="J251" s="493"/>
      <c r="K251" s="493"/>
      <c r="L251" s="493"/>
      <c r="M251" s="493"/>
      <c r="N251" s="493"/>
      <c r="O251" s="495"/>
      <c r="P251" s="691"/>
      <c r="Q251" s="691"/>
      <c r="R251" s="505"/>
      <c r="S251" s="486"/>
    </row>
    <row r="252" spans="1:19" ht="13.5" customHeight="1">
      <c r="A252" s="586">
        <v>258</v>
      </c>
      <c r="B252" s="587" t="s">
        <v>401</v>
      </c>
      <c r="C252" s="546" t="s">
        <v>1501</v>
      </c>
      <c r="D252" s="547"/>
      <c r="E252" s="282" t="s">
        <v>418</v>
      </c>
      <c r="F252" s="536" t="s">
        <v>1758</v>
      </c>
      <c r="G252" s="549"/>
      <c r="H252" s="601"/>
      <c r="I252" s="602" t="s">
        <v>278</v>
      </c>
      <c r="J252" s="539" t="s">
        <v>751</v>
      </c>
      <c r="K252" s="539" t="s">
        <v>751</v>
      </c>
      <c r="L252" s="539" t="s">
        <v>751</v>
      </c>
      <c r="M252" s="539" t="s">
        <v>759</v>
      </c>
      <c r="N252" s="539" t="s">
        <v>752</v>
      </c>
      <c r="O252" s="540" t="s">
        <v>752</v>
      </c>
      <c r="P252" s="568" t="s">
        <v>279</v>
      </c>
      <c r="Q252" s="534"/>
      <c r="R252" s="581" t="s">
        <v>1593</v>
      </c>
      <c r="S252" s="596" t="s">
        <v>1741</v>
      </c>
    </row>
    <row r="253" spans="1:19" ht="13.5" customHeight="1">
      <c r="A253" s="543"/>
      <c r="B253" s="544"/>
      <c r="C253" s="510"/>
      <c r="D253" s="548"/>
      <c r="E253" s="283" t="s">
        <v>1615</v>
      </c>
      <c r="F253" s="514"/>
      <c r="G253" s="515"/>
      <c r="H253" s="516"/>
      <c r="I253" s="567"/>
      <c r="J253" s="492"/>
      <c r="K253" s="492"/>
      <c r="L253" s="492"/>
      <c r="M253" s="492"/>
      <c r="N253" s="492"/>
      <c r="O253" s="494"/>
      <c r="P253" s="474"/>
      <c r="Q253" s="475"/>
      <c r="R253" s="514"/>
      <c r="S253" s="537"/>
    </row>
    <row r="254" spans="1:19" ht="13.5" customHeight="1">
      <c r="A254" s="578">
        <v>339</v>
      </c>
      <c r="B254" s="544"/>
      <c r="C254" s="570" t="s">
        <v>1502</v>
      </c>
      <c r="D254" s="571"/>
      <c r="E254" s="267" t="s">
        <v>1503</v>
      </c>
      <c r="F254" s="502" t="s">
        <v>1504</v>
      </c>
      <c r="G254" s="503"/>
      <c r="H254" s="504"/>
      <c r="I254" s="494" t="s">
        <v>278</v>
      </c>
      <c r="J254" s="482" t="s">
        <v>751</v>
      </c>
      <c r="K254" s="482" t="s">
        <v>751</v>
      </c>
      <c r="L254" s="482" t="s">
        <v>751</v>
      </c>
      <c r="M254" s="482" t="s">
        <v>751</v>
      </c>
      <c r="N254" s="305" t="s">
        <v>308</v>
      </c>
      <c r="O254" s="494" t="s">
        <v>752</v>
      </c>
      <c r="P254" s="502" t="s">
        <v>279</v>
      </c>
      <c r="Q254" s="504"/>
      <c r="R254" s="502" t="s">
        <v>753</v>
      </c>
      <c r="S254" s="485" t="s">
        <v>1741</v>
      </c>
    </row>
    <row r="255" spans="1:19" ht="13.5" customHeight="1">
      <c r="A255" s="543"/>
      <c r="B255" s="544"/>
      <c r="C255" s="510"/>
      <c r="D255" s="548"/>
      <c r="E255" s="283" t="s">
        <v>1616</v>
      </c>
      <c r="F255" s="514"/>
      <c r="G255" s="515"/>
      <c r="H255" s="516"/>
      <c r="I255" s="494"/>
      <c r="J255" s="483"/>
      <c r="K255" s="483"/>
      <c r="L255" s="483"/>
      <c r="M255" s="483"/>
      <c r="N255" s="302" t="s">
        <v>756</v>
      </c>
      <c r="O255" s="494"/>
      <c r="P255" s="514"/>
      <c r="Q255" s="516"/>
      <c r="R255" s="514"/>
      <c r="S255" s="485"/>
    </row>
    <row r="256" spans="1:19" ht="13.5" customHeight="1">
      <c r="A256" s="496">
        <v>106</v>
      </c>
      <c r="B256" s="544"/>
      <c r="C256" s="508" t="s">
        <v>84</v>
      </c>
      <c r="D256" s="576"/>
      <c r="E256" s="476" t="s">
        <v>419</v>
      </c>
      <c r="F256" s="567" t="s">
        <v>824</v>
      </c>
      <c r="G256" s="567"/>
      <c r="H256" s="567"/>
      <c r="I256" s="567" t="s">
        <v>278</v>
      </c>
      <c r="J256" s="483" t="s">
        <v>751</v>
      </c>
      <c r="K256" s="483" t="s">
        <v>751</v>
      </c>
      <c r="L256" s="483" t="s">
        <v>751</v>
      </c>
      <c r="M256" s="483" t="s">
        <v>751</v>
      </c>
      <c r="N256" s="483" t="s">
        <v>752</v>
      </c>
      <c r="O256" s="567" t="s">
        <v>752</v>
      </c>
      <c r="P256" s="581" t="s">
        <v>279</v>
      </c>
      <c r="Q256" s="582"/>
      <c r="R256" s="581" t="s">
        <v>753</v>
      </c>
      <c r="S256" s="485"/>
    </row>
    <row r="257" spans="1:19" ht="13.5" customHeight="1">
      <c r="A257" s="496"/>
      <c r="B257" s="544"/>
      <c r="C257" s="510"/>
      <c r="D257" s="548"/>
      <c r="E257" s="477"/>
      <c r="F257" s="494"/>
      <c r="G257" s="494"/>
      <c r="H257" s="494"/>
      <c r="I257" s="494"/>
      <c r="J257" s="492"/>
      <c r="K257" s="492"/>
      <c r="L257" s="492"/>
      <c r="M257" s="492"/>
      <c r="N257" s="492"/>
      <c r="O257" s="494"/>
      <c r="P257" s="514"/>
      <c r="Q257" s="516"/>
      <c r="R257" s="514"/>
      <c r="S257" s="485"/>
    </row>
    <row r="258" spans="1:19" ht="13.5" customHeight="1">
      <c r="A258" s="496">
        <v>107</v>
      </c>
      <c r="B258" s="544"/>
      <c r="C258" s="508" t="s">
        <v>196</v>
      </c>
      <c r="D258" s="576"/>
      <c r="E258" s="476" t="s">
        <v>420</v>
      </c>
      <c r="F258" s="514" t="s">
        <v>825</v>
      </c>
      <c r="G258" s="515"/>
      <c r="H258" s="516"/>
      <c r="I258" s="494" t="s">
        <v>278</v>
      </c>
      <c r="J258" s="492" t="s">
        <v>751</v>
      </c>
      <c r="K258" s="492" t="s">
        <v>751</v>
      </c>
      <c r="L258" s="492" t="s">
        <v>751</v>
      </c>
      <c r="M258" s="492" t="s">
        <v>751</v>
      </c>
      <c r="N258" s="179" t="s">
        <v>308</v>
      </c>
      <c r="O258" s="261" t="s">
        <v>377</v>
      </c>
      <c r="P258" s="562" t="s">
        <v>1528</v>
      </c>
      <c r="Q258" s="562" t="s">
        <v>753</v>
      </c>
      <c r="R258" s="502" t="s">
        <v>753</v>
      </c>
      <c r="S258" s="485"/>
    </row>
    <row r="259" spans="1:19" ht="13.5" customHeight="1">
      <c r="A259" s="578"/>
      <c r="B259" s="544"/>
      <c r="C259" s="570"/>
      <c r="D259" s="571"/>
      <c r="E259" s="572"/>
      <c r="F259" s="502"/>
      <c r="G259" s="503"/>
      <c r="H259" s="504"/>
      <c r="I259" s="562"/>
      <c r="J259" s="482"/>
      <c r="K259" s="482"/>
      <c r="L259" s="482"/>
      <c r="M259" s="482"/>
      <c r="N259" s="251" t="s">
        <v>756</v>
      </c>
      <c r="O259" s="184" t="s">
        <v>787</v>
      </c>
      <c r="P259" s="567"/>
      <c r="Q259" s="584"/>
      <c r="R259" s="581"/>
      <c r="S259" s="575"/>
    </row>
    <row r="260" spans="1:19" ht="13.5" customHeight="1">
      <c r="A260" s="496">
        <v>108</v>
      </c>
      <c r="B260" s="544"/>
      <c r="C260" s="508" t="s">
        <v>85</v>
      </c>
      <c r="D260" s="576"/>
      <c r="E260" s="267" t="s">
        <v>1617</v>
      </c>
      <c r="F260" s="494" t="s">
        <v>1026</v>
      </c>
      <c r="G260" s="494"/>
      <c r="H260" s="494"/>
      <c r="I260" s="494" t="s">
        <v>278</v>
      </c>
      <c r="J260" s="492" t="s">
        <v>751</v>
      </c>
      <c r="K260" s="492" t="s">
        <v>751</v>
      </c>
      <c r="L260" s="492" t="s">
        <v>751</v>
      </c>
      <c r="M260" s="492" t="s">
        <v>751</v>
      </c>
      <c r="N260" s="482" t="s">
        <v>752</v>
      </c>
      <c r="O260" s="562" t="s">
        <v>752</v>
      </c>
      <c r="P260" s="502" t="s">
        <v>279</v>
      </c>
      <c r="Q260" s="504"/>
      <c r="R260" s="502" t="s">
        <v>753</v>
      </c>
      <c r="S260" s="485" t="s">
        <v>1741</v>
      </c>
    </row>
    <row r="261" spans="1:19" ht="13.5" customHeight="1">
      <c r="A261" s="496"/>
      <c r="B261" s="544"/>
      <c r="C261" s="510"/>
      <c r="D261" s="548"/>
      <c r="E261" s="283" t="s">
        <v>1618</v>
      </c>
      <c r="F261" s="494"/>
      <c r="G261" s="494"/>
      <c r="H261" s="494"/>
      <c r="I261" s="494"/>
      <c r="J261" s="492"/>
      <c r="K261" s="492"/>
      <c r="L261" s="492"/>
      <c r="M261" s="492"/>
      <c r="N261" s="483"/>
      <c r="O261" s="567"/>
      <c r="P261" s="514"/>
      <c r="Q261" s="516"/>
      <c r="R261" s="514"/>
      <c r="S261" s="485"/>
    </row>
    <row r="262" spans="1:19" ht="13.5" customHeight="1">
      <c r="A262" s="496">
        <v>109</v>
      </c>
      <c r="B262" s="544"/>
      <c r="C262" s="508" t="s">
        <v>86</v>
      </c>
      <c r="D262" s="576"/>
      <c r="E262" s="684" t="s">
        <v>421</v>
      </c>
      <c r="F262" s="514" t="s">
        <v>826</v>
      </c>
      <c r="G262" s="515"/>
      <c r="H262" s="516"/>
      <c r="I262" s="494" t="s">
        <v>278</v>
      </c>
      <c r="J262" s="492" t="s">
        <v>751</v>
      </c>
      <c r="K262" s="492" t="s">
        <v>751</v>
      </c>
      <c r="L262" s="492" t="s">
        <v>751</v>
      </c>
      <c r="M262" s="492" t="s">
        <v>751</v>
      </c>
      <c r="N262" s="492" t="s">
        <v>752</v>
      </c>
      <c r="O262" s="494" t="s">
        <v>752</v>
      </c>
      <c r="P262" s="562" t="s">
        <v>1528</v>
      </c>
      <c r="Q262" s="562" t="s">
        <v>753</v>
      </c>
      <c r="R262" s="502" t="s">
        <v>753</v>
      </c>
      <c r="S262" s="485"/>
    </row>
    <row r="263" spans="1:19" ht="13.5" customHeight="1">
      <c r="A263" s="496"/>
      <c r="B263" s="544"/>
      <c r="C263" s="510"/>
      <c r="D263" s="548"/>
      <c r="E263" s="685"/>
      <c r="F263" s="609"/>
      <c r="G263" s="610"/>
      <c r="H263" s="611"/>
      <c r="I263" s="494"/>
      <c r="J263" s="492"/>
      <c r="K263" s="492"/>
      <c r="L263" s="492"/>
      <c r="M263" s="492"/>
      <c r="N263" s="492"/>
      <c r="O263" s="494"/>
      <c r="P263" s="567"/>
      <c r="Q263" s="567"/>
      <c r="R263" s="514"/>
      <c r="S263" s="485"/>
    </row>
    <row r="264" spans="1:19" ht="13.5" customHeight="1">
      <c r="A264" s="496">
        <v>110</v>
      </c>
      <c r="B264" s="544"/>
      <c r="C264" s="508" t="s">
        <v>1505</v>
      </c>
      <c r="D264" s="576"/>
      <c r="E264" s="267" t="s">
        <v>1619</v>
      </c>
      <c r="F264" s="514" t="s">
        <v>827</v>
      </c>
      <c r="G264" s="515"/>
      <c r="H264" s="516"/>
      <c r="I264" s="494" t="s">
        <v>278</v>
      </c>
      <c r="J264" s="492" t="s">
        <v>751</v>
      </c>
      <c r="K264" s="492" t="s">
        <v>751</v>
      </c>
      <c r="L264" s="492" t="s">
        <v>751</v>
      </c>
      <c r="M264" s="492" t="s">
        <v>751</v>
      </c>
      <c r="N264" s="305" t="s">
        <v>308</v>
      </c>
      <c r="O264" s="494" t="s">
        <v>752</v>
      </c>
      <c r="P264" s="502" t="s">
        <v>279</v>
      </c>
      <c r="Q264" s="504"/>
      <c r="R264" s="502" t="s">
        <v>753</v>
      </c>
      <c r="S264" s="485" t="s">
        <v>1741</v>
      </c>
    </row>
    <row r="265" spans="1:19" ht="13.5" customHeight="1">
      <c r="A265" s="496"/>
      <c r="B265" s="544"/>
      <c r="C265" s="510"/>
      <c r="D265" s="548"/>
      <c r="E265" s="283" t="s">
        <v>1620</v>
      </c>
      <c r="F265" s="609"/>
      <c r="G265" s="610"/>
      <c r="H265" s="611"/>
      <c r="I265" s="494"/>
      <c r="J265" s="492"/>
      <c r="K265" s="492"/>
      <c r="L265" s="492"/>
      <c r="M265" s="492"/>
      <c r="N265" s="302" t="s">
        <v>756</v>
      </c>
      <c r="O265" s="494"/>
      <c r="P265" s="514"/>
      <c r="Q265" s="516"/>
      <c r="R265" s="514"/>
      <c r="S265" s="485"/>
    </row>
    <row r="266" spans="1:19" ht="13.5" customHeight="1">
      <c r="A266" s="496">
        <v>248</v>
      </c>
      <c r="B266" s="544"/>
      <c r="C266" s="478" t="s">
        <v>198</v>
      </c>
      <c r="D266" s="479"/>
      <c r="E266" s="267" t="s">
        <v>1621</v>
      </c>
      <c r="F266" s="609" t="s">
        <v>828</v>
      </c>
      <c r="G266" s="610"/>
      <c r="H266" s="611"/>
      <c r="I266" s="494" t="s">
        <v>278</v>
      </c>
      <c r="J266" s="492" t="s">
        <v>751</v>
      </c>
      <c r="K266" s="492" t="s">
        <v>751</v>
      </c>
      <c r="L266" s="492" t="s">
        <v>751</v>
      </c>
      <c r="M266" s="492" t="s">
        <v>751</v>
      </c>
      <c r="N266" s="492" t="s">
        <v>752</v>
      </c>
      <c r="O266" s="492" t="s">
        <v>752</v>
      </c>
      <c r="P266" s="502" t="s">
        <v>279</v>
      </c>
      <c r="Q266" s="504"/>
      <c r="R266" s="502" t="s">
        <v>753</v>
      </c>
      <c r="S266" s="575" t="s">
        <v>1741</v>
      </c>
    </row>
    <row r="267" spans="1:19" ht="13.5" customHeight="1">
      <c r="A267" s="496"/>
      <c r="B267" s="544"/>
      <c r="C267" s="480"/>
      <c r="D267" s="481"/>
      <c r="E267" s="283" t="s">
        <v>1622</v>
      </c>
      <c r="F267" s="609"/>
      <c r="G267" s="610"/>
      <c r="H267" s="611"/>
      <c r="I267" s="494"/>
      <c r="J267" s="492"/>
      <c r="K267" s="492"/>
      <c r="L267" s="492"/>
      <c r="M267" s="492"/>
      <c r="N267" s="492"/>
      <c r="O267" s="492"/>
      <c r="P267" s="514"/>
      <c r="Q267" s="516"/>
      <c r="R267" s="514"/>
      <c r="S267" s="537"/>
    </row>
    <row r="268" spans="1:19" ht="13.5" customHeight="1">
      <c r="A268" s="543">
        <v>249</v>
      </c>
      <c r="B268" s="544"/>
      <c r="C268" s="570" t="s">
        <v>199</v>
      </c>
      <c r="D268" s="571"/>
      <c r="E268" s="572" t="s">
        <v>422</v>
      </c>
      <c r="F268" s="514" t="s">
        <v>1445</v>
      </c>
      <c r="G268" s="515"/>
      <c r="H268" s="516"/>
      <c r="I268" s="567" t="s">
        <v>278</v>
      </c>
      <c r="J268" s="483" t="s">
        <v>751</v>
      </c>
      <c r="K268" s="483" t="s">
        <v>751</v>
      </c>
      <c r="L268" s="483" t="s">
        <v>751</v>
      </c>
      <c r="M268" s="483" t="s">
        <v>751</v>
      </c>
      <c r="N268" s="483" t="s">
        <v>752</v>
      </c>
      <c r="O268" s="483" t="s">
        <v>752</v>
      </c>
      <c r="P268" s="581" t="s">
        <v>279</v>
      </c>
      <c r="Q268" s="582"/>
      <c r="R268" s="581" t="s">
        <v>754</v>
      </c>
      <c r="S268" s="537" t="s">
        <v>1741</v>
      </c>
    </row>
    <row r="269" spans="1:19" ht="13.5" customHeight="1">
      <c r="A269" s="496"/>
      <c r="B269" s="544"/>
      <c r="C269" s="510"/>
      <c r="D269" s="548"/>
      <c r="E269" s="535"/>
      <c r="F269" s="609"/>
      <c r="G269" s="610"/>
      <c r="H269" s="611"/>
      <c r="I269" s="494"/>
      <c r="J269" s="492"/>
      <c r="K269" s="492"/>
      <c r="L269" s="492"/>
      <c r="M269" s="492"/>
      <c r="N269" s="492"/>
      <c r="O269" s="492"/>
      <c r="P269" s="514"/>
      <c r="Q269" s="516"/>
      <c r="R269" s="514"/>
      <c r="S269" s="485"/>
    </row>
    <row r="270" spans="1:19" ht="13.5" customHeight="1">
      <c r="A270" s="578">
        <v>264</v>
      </c>
      <c r="B270" s="544"/>
      <c r="C270" s="508" t="s">
        <v>423</v>
      </c>
      <c r="D270" s="576"/>
      <c r="E270" s="476" t="s">
        <v>424</v>
      </c>
      <c r="F270" s="502" t="s">
        <v>829</v>
      </c>
      <c r="G270" s="503"/>
      <c r="H270" s="504"/>
      <c r="I270" s="494" t="s">
        <v>278</v>
      </c>
      <c r="J270" s="492" t="s">
        <v>751</v>
      </c>
      <c r="K270" s="492" t="s">
        <v>752</v>
      </c>
      <c r="L270" s="492" t="s">
        <v>751</v>
      </c>
      <c r="M270" s="492" t="s">
        <v>752</v>
      </c>
      <c r="N270" s="492" t="s">
        <v>752</v>
      </c>
      <c r="O270" s="492" t="s">
        <v>752</v>
      </c>
      <c r="P270" s="562" t="s">
        <v>1528</v>
      </c>
      <c r="Q270" s="562" t="s">
        <v>753</v>
      </c>
      <c r="R270" s="502" t="s">
        <v>753</v>
      </c>
      <c r="S270" s="312"/>
    </row>
    <row r="271" spans="1:19" ht="13.5" customHeight="1">
      <c r="A271" s="579"/>
      <c r="B271" s="544"/>
      <c r="C271" s="570"/>
      <c r="D271" s="571"/>
      <c r="E271" s="572"/>
      <c r="F271" s="581"/>
      <c r="G271" s="517"/>
      <c r="H271" s="582"/>
      <c r="I271" s="494"/>
      <c r="J271" s="492"/>
      <c r="K271" s="492"/>
      <c r="L271" s="492"/>
      <c r="M271" s="492"/>
      <c r="N271" s="492"/>
      <c r="O271" s="492"/>
      <c r="P271" s="567"/>
      <c r="Q271" s="567"/>
      <c r="R271" s="514"/>
      <c r="S271" s="313"/>
    </row>
    <row r="272" spans="1:19" ht="13.5" customHeight="1">
      <c r="A272" s="578">
        <v>332</v>
      </c>
      <c r="B272" s="544"/>
      <c r="C272" s="498" t="s">
        <v>1446</v>
      </c>
      <c r="D272" s="690"/>
      <c r="E272" s="476" t="s">
        <v>1447</v>
      </c>
      <c r="F272" s="502" t="s">
        <v>1717</v>
      </c>
      <c r="G272" s="503"/>
      <c r="H272" s="504"/>
      <c r="I272" s="567" t="s">
        <v>278</v>
      </c>
      <c r="J272" s="483" t="s">
        <v>751</v>
      </c>
      <c r="K272" s="483" t="s">
        <v>751</v>
      </c>
      <c r="L272" s="483" t="s">
        <v>751</v>
      </c>
      <c r="M272" s="483" t="s">
        <v>751</v>
      </c>
      <c r="N272" s="483" t="s">
        <v>752</v>
      </c>
      <c r="O272" s="483" t="s">
        <v>752</v>
      </c>
      <c r="P272" s="581" t="s">
        <v>279</v>
      </c>
      <c r="Q272" s="582"/>
      <c r="R272" s="581" t="s">
        <v>754</v>
      </c>
      <c r="S272" s="317"/>
    </row>
    <row r="273" spans="1:19" ht="13.5" customHeight="1">
      <c r="A273" s="543"/>
      <c r="B273" s="544"/>
      <c r="C273" s="510" t="s">
        <v>1448</v>
      </c>
      <c r="D273" s="511"/>
      <c r="E273" s="477"/>
      <c r="F273" s="581"/>
      <c r="G273" s="517"/>
      <c r="H273" s="582"/>
      <c r="I273" s="494"/>
      <c r="J273" s="492"/>
      <c r="K273" s="492"/>
      <c r="L273" s="492"/>
      <c r="M273" s="492"/>
      <c r="N273" s="492"/>
      <c r="O273" s="492"/>
      <c r="P273" s="514"/>
      <c r="Q273" s="516"/>
      <c r="R273" s="514"/>
      <c r="S273" s="258"/>
    </row>
    <row r="274" spans="1:19" ht="13.5" customHeight="1">
      <c r="A274" s="578">
        <v>333</v>
      </c>
      <c r="B274" s="544"/>
      <c r="C274" s="508" t="s">
        <v>1449</v>
      </c>
      <c r="D274" s="509"/>
      <c r="E274" s="476" t="s">
        <v>1450</v>
      </c>
      <c r="F274" s="502" t="s">
        <v>1451</v>
      </c>
      <c r="G274" s="503"/>
      <c r="H274" s="504"/>
      <c r="I274" s="494" t="s">
        <v>278</v>
      </c>
      <c r="J274" s="492" t="s">
        <v>751</v>
      </c>
      <c r="K274" s="492" t="s">
        <v>751</v>
      </c>
      <c r="L274" s="492" t="s">
        <v>751</v>
      </c>
      <c r="M274" s="492" t="s">
        <v>751</v>
      </c>
      <c r="N274" s="179" t="s">
        <v>308</v>
      </c>
      <c r="O274" s="261" t="s">
        <v>377</v>
      </c>
      <c r="P274" s="502" t="s">
        <v>279</v>
      </c>
      <c r="Q274" s="504"/>
      <c r="R274" s="502" t="s">
        <v>754</v>
      </c>
      <c r="S274" s="485" t="s">
        <v>1741</v>
      </c>
    </row>
    <row r="275" spans="1:19" ht="13.5" customHeight="1">
      <c r="A275" s="543"/>
      <c r="B275" s="544"/>
      <c r="C275" s="510"/>
      <c r="D275" s="511"/>
      <c r="E275" s="477"/>
      <c r="F275" s="514"/>
      <c r="G275" s="515"/>
      <c r="H275" s="516"/>
      <c r="I275" s="494"/>
      <c r="J275" s="492"/>
      <c r="K275" s="492"/>
      <c r="L275" s="492"/>
      <c r="M275" s="492"/>
      <c r="N275" s="243" t="s">
        <v>756</v>
      </c>
      <c r="O275" s="181" t="s">
        <v>787</v>
      </c>
      <c r="P275" s="514"/>
      <c r="Q275" s="516"/>
      <c r="R275" s="514"/>
      <c r="S275" s="485"/>
    </row>
    <row r="276" spans="1:19" ht="13.5" customHeight="1">
      <c r="A276" s="543">
        <v>111</v>
      </c>
      <c r="B276" s="544"/>
      <c r="C276" s="570" t="s">
        <v>87</v>
      </c>
      <c r="D276" s="571"/>
      <c r="E276" s="572" t="s">
        <v>425</v>
      </c>
      <c r="F276" s="514" t="s">
        <v>830</v>
      </c>
      <c r="G276" s="515"/>
      <c r="H276" s="516"/>
      <c r="I276" s="567" t="s">
        <v>278</v>
      </c>
      <c r="J276" s="483" t="s">
        <v>751</v>
      </c>
      <c r="K276" s="483" t="s">
        <v>751</v>
      </c>
      <c r="L276" s="483" t="s">
        <v>751</v>
      </c>
      <c r="M276" s="483" t="s">
        <v>751</v>
      </c>
      <c r="N276" s="483" t="s">
        <v>752</v>
      </c>
      <c r="O276" s="567" t="s">
        <v>752</v>
      </c>
      <c r="P276" s="584" t="s">
        <v>1528</v>
      </c>
      <c r="Q276" s="584" t="s">
        <v>753</v>
      </c>
      <c r="R276" s="581" t="s">
        <v>753</v>
      </c>
      <c r="S276" s="537"/>
    </row>
    <row r="277" spans="1:19" ht="13.5" customHeight="1">
      <c r="A277" s="496"/>
      <c r="B277" s="544"/>
      <c r="C277" s="510"/>
      <c r="D277" s="548"/>
      <c r="E277" s="535"/>
      <c r="F277" s="609"/>
      <c r="G277" s="610"/>
      <c r="H277" s="611"/>
      <c r="I277" s="494"/>
      <c r="J277" s="492"/>
      <c r="K277" s="492"/>
      <c r="L277" s="492"/>
      <c r="M277" s="492"/>
      <c r="N277" s="492"/>
      <c r="O277" s="494"/>
      <c r="P277" s="567"/>
      <c r="Q277" s="567"/>
      <c r="R277" s="514"/>
      <c r="S277" s="485"/>
    </row>
    <row r="278" spans="1:19" ht="13.5" customHeight="1">
      <c r="A278" s="496">
        <v>112</v>
      </c>
      <c r="B278" s="544"/>
      <c r="C278" s="478" t="s">
        <v>88</v>
      </c>
      <c r="D278" s="479"/>
      <c r="E278" s="476" t="s">
        <v>426</v>
      </c>
      <c r="F278" s="514" t="s">
        <v>831</v>
      </c>
      <c r="G278" s="515"/>
      <c r="H278" s="516"/>
      <c r="I278" s="562" t="s">
        <v>278</v>
      </c>
      <c r="J278" s="482" t="s">
        <v>751</v>
      </c>
      <c r="K278" s="482" t="s">
        <v>751</v>
      </c>
      <c r="L278" s="482" t="s">
        <v>751</v>
      </c>
      <c r="M278" s="482" t="s">
        <v>751</v>
      </c>
      <c r="N278" s="482" t="s">
        <v>752</v>
      </c>
      <c r="O278" s="562" t="s">
        <v>752</v>
      </c>
      <c r="P278" s="581" t="s">
        <v>279</v>
      </c>
      <c r="Q278" s="582"/>
      <c r="R278" s="518" t="s">
        <v>753</v>
      </c>
      <c r="S278" s="575"/>
    </row>
    <row r="279" spans="1:19" ht="13.5" customHeight="1">
      <c r="A279" s="578"/>
      <c r="B279" s="544"/>
      <c r="C279" s="657"/>
      <c r="D279" s="658"/>
      <c r="E279" s="572"/>
      <c r="F279" s="502"/>
      <c r="G279" s="503"/>
      <c r="H279" s="504"/>
      <c r="I279" s="584"/>
      <c r="J279" s="484"/>
      <c r="K279" s="484"/>
      <c r="L279" s="484"/>
      <c r="M279" s="484"/>
      <c r="N279" s="484"/>
      <c r="O279" s="584"/>
      <c r="P279" s="581"/>
      <c r="Q279" s="582"/>
      <c r="R279" s="593"/>
      <c r="S279" s="577"/>
    </row>
    <row r="280" spans="1:19" ht="13.5" customHeight="1">
      <c r="A280" s="496">
        <v>114</v>
      </c>
      <c r="B280" s="544"/>
      <c r="C280" s="508" t="s">
        <v>89</v>
      </c>
      <c r="D280" s="576"/>
      <c r="E280" s="476" t="s">
        <v>427</v>
      </c>
      <c r="F280" s="609" t="s">
        <v>832</v>
      </c>
      <c r="G280" s="610"/>
      <c r="H280" s="611"/>
      <c r="I280" s="562" t="s">
        <v>278</v>
      </c>
      <c r="J280" s="482" t="s">
        <v>751</v>
      </c>
      <c r="K280" s="482" t="s">
        <v>751</v>
      </c>
      <c r="L280" s="482" t="s">
        <v>751</v>
      </c>
      <c r="M280" s="482" t="s">
        <v>751</v>
      </c>
      <c r="N280" s="482" t="s">
        <v>752</v>
      </c>
      <c r="O280" s="562" t="s">
        <v>752</v>
      </c>
      <c r="P280" s="562" t="s">
        <v>1528</v>
      </c>
      <c r="Q280" s="562" t="s">
        <v>753</v>
      </c>
      <c r="R280" s="502" t="s">
        <v>753</v>
      </c>
      <c r="S280" s="485" t="s">
        <v>1741</v>
      </c>
    </row>
    <row r="281" spans="1:19" ht="13.5" customHeight="1">
      <c r="A281" s="496"/>
      <c r="B281" s="544"/>
      <c r="C281" s="510"/>
      <c r="D281" s="548"/>
      <c r="E281" s="535"/>
      <c r="F281" s="609"/>
      <c r="G281" s="610"/>
      <c r="H281" s="611"/>
      <c r="I281" s="567"/>
      <c r="J281" s="483"/>
      <c r="K281" s="483"/>
      <c r="L281" s="483"/>
      <c r="M281" s="483"/>
      <c r="N281" s="483"/>
      <c r="O281" s="567"/>
      <c r="P281" s="567"/>
      <c r="Q281" s="567"/>
      <c r="R281" s="514"/>
      <c r="S281" s="485"/>
    </row>
    <row r="282" spans="1:19" ht="13.5" customHeight="1">
      <c r="A282" s="543">
        <v>115</v>
      </c>
      <c r="B282" s="544"/>
      <c r="C282" s="603" t="s">
        <v>428</v>
      </c>
      <c r="D282" s="687"/>
      <c r="E282" s="572" t="s">
        <v>429</v>
      </c>
      <c r="F282" s="581" t="s">
        <v>833</v>
      </c>
      <c r="G282" s="688"/>
      <c r="H282" s="689"/>
      <c r="I282" s="584" t="s">
        <v>278</v>
      </c>
      <c r="J282" s="484" t="s">
        <v>751</v>
      </c>
      <c r="K282" s="484" t="s">
        <v>751</v>
      </c>
      <c r="L282" s="484" t="s">
        <v>751</v>
      </c>
      <c r="M282" s="484" t="s">
        <v>751</v>
      </c>
      <c r="N282" s="567" t="s">
        <v>752</v>
      </c>
      <c r="O282" s="567" t="s">
        <v>752</v>
      </c>
      <c r="P282" s="484" t="s">
        <v>760</v>
      </c>
      <c r="Q282" s="484" t="s">
        <v>760</v>
      </c>
      <c r="R282" s="568" t="s">
        <v>760</v>
      </c>
      <c r="S282" s="537" t="s">
        <v>1741</v>
      </c>
    </row>
    <row r="283" spans="1:19" ht="13.5" customHeight="1">
      <c r="A283" s="496"/>
      <c r="B283" s="544"/>
      <c r="C283" s="480" t="s">
        <v>430</v>
      </c>
      <c r="D283" s="481"/>
      <c r="E283" s="535"/>
      <c r="F283" s="670"/>
      <c r="G283" s="671"/>
      <c r="H283" s="672"/>
      <c r="I283" s="567"/>
      <c r="J283" s="483"/>
      <c r="K283" s="483"/>
      <c r="L283" s="483"/>
      <c r="M283" s="483"/>
      <c r="N283" s="494"/>
      <c r="O283" s="494"/>
      <c r="P283" s="483"/>
      <c r="Q283" s="483"/>
      <c r="R283" s="474"/>
      <c r="S283" s="485"/>
    </row>
    <row r="284" spans="1:19" ht="13.5" customHeight="1">
      <c r="A284" s="578">
        <v>259</v>
      </c>
      <c r="B284" s="544"/>
      <c r="C284" s="508" t="s">
        <v>431</v>
      </c>
      <c r="D284" s="576"/>
      <c r="E284" s="253" t="s">
        <v>432</v>
      </c>
      <c r="F284" s="502" t="s">
        <v>834</v>
      </c>
      <c r="G284" s="503"/>
      <c r="H284" s="504"/>
      <c r="I284" s="562" t="s">
        <v>278</v>
      </c>
      <c r="J284" s="492" t="s">
        <v>751</v>
      </c>
      <c r="K284" s="492" t="s">
        <v>751</v>
      </c>
      <c r="L284" s="492" t="s">
        <v>751</v>
      </c>
      <c r="M284" s="492" t="s">
        <v>759</v>
      </c>
      <c r="N284" s="492" t="s">
        <v>752</v>
      </c>
      <c r="O284" s="494" t="s">
        <v>752</v>
      </c>
      <c r="P284" s="482" t="s">
        <v>760</v>
      </c>
      <c r="Q284" s="482" t="s">
        <v>760</v>
      </c>
      <c r="R284" s="533" t="s">
        <v>760</v>
      </c>
      <c r="S284" s="575"/>
    </row>
    <row r="285" spans="1:19" ht="13.5" customHeight="1">
      <c r="A285" s="543"/>
      <c r="B285" s="544"/>
      <c r="C285" s="510"/>
      <c r="D285" s="548"/>
      <c r="E285" s="253" t="s">
        <v>835</v>
      </c>
      <c r="F285" s="514"/>
      <c r="G285" s="515"/>
      <c r="H285" s="516"/>
      <c r="I285" s="567"/>
      <c r="J285" s="492"/>
      <c r="K285" s="492"/>
      <c r="L285" s="492"/>
      <c r="M285" s="492"/>
      <c r="N285" s="492"/>
      <c r="O285" s="494"/>
      <c r="P285" s="483"/>
      <c r="Q285" s="483"/>
      <c r="R285" s="474"/>
      <c r="S285" s="537"/>
    </row>
    <row r="286" spans="1:19" ht="13.5" customHeight="1">
      <c r="A286" s="496">
        <v>116</v>
      </c>
      <c r="B286" s="544"/>
      <c r="C286" s="508" t="s">
        <v>90</v>
      </c>
      <c r="D286" s="576"/>
      <c r="E286" s="476" t="s">
        <v>433</v>
      </c>
      <c r="F286" s="609" t="s">
        <v>836</v>
      </c>
      <c r="G286" s="610"/>
      <c r="H286" s="611"/>
      <c r="I286" s="494" t="s">
        <v>278</v>
      </c>
      <c r="J286" s="492" t="s">
        <v>751</v>
      </c>
      <c r="K286" s="492" t="s">
        <v>752</v>
      </c>
      <c r="L286" s="492" t="s">
        <v>752</v>
      </c>
      <c r="M286" s="492" t="s">
        <v>752</v>
      </c>
      <c r="N286" s="492" t="s">
        <v>752</v>
      </c>
      <c r="O286" s="492" t="s">
        <v>752</v>
      </c>
      <c r="P286" s="562" t="s">
        <v>1528</v>
      </c>
      <c r="Q286" s="562" t="s">
        <v>753</v>
      </c>
      <c r="R286" s="502" t="s">
        <v>753</v>
      </c>
      <c r="S286" s="485"/>
    </row>
    <row r="287" spans="1:19" ht="13.5" customHeight="1">
      <c r="A287" s="578"/>
      <c r="B287" s="544"/>
      <c r="C287" s="570"/>
      <c r="D287" s="571"/>
      <c r="E287" s="686"/>
      <c r="F287" s="502"/>
      <c r="G287" s="503"/>
      <c r="H287" s="504"/>
      <c r="I287" s="562"/>
      <c r="J287" s="482"/>
      <c r="K287" s="482"/>
      <c r="L287" s="482"/>
      <c r="M287" s="482"/>
      <c r="N287" s="482"/>
      <c r="O287" s="482"/>
      <c r="P287" s="567"/>
      <c r="Q287" s="584"/>
      <c r="R287" s="581"/>
      <c r="S287" s="575"/>
    </row>
    <row r="288" spans="1:19" ht="13.5" customHeight="1">
      <c r="A288" s="496">
        <v>117</v>
      </c>
      <c r="B288" s="544"/>
      <c r="C288" s="508" t="s">
        <v>91</v>
      </c>
      <c r="D288" s="576"/>
      <c r="E288" s="267" t="s">
        <v>1623</v>
      </c>
      <c r="F288" s="609" t="s">
        <v>1527</v>
      </c>
      <c r="G288" s="610"/>
      <c r="H288" s="611"/>
      <c r="I288" s="494" t="s">
        <v>278</v>
      </c>
      <c r="J288" s="492" t="s">
        <v>751</v>
      </c>
      <c r="K288" s="492" t="s">
        <v>751</v>
      </c>
      <c r="L288" s="492" t="s">
        <v>751</v>
      </c>
      <c r="M288" s="492" t="s">
        <v>751</v>
      </c>
      <c r="N288" s="308" t="s">
        <v>308</v>
      </c>
      <c r="O288" s="308" t="s">
        <v>314</v>
      </c>
      <c r="P288" s="502" t="s">
        <v>279</v>
      </c>
      <c r="Q288" s="504"/>
      <c r="R288" s="518" t="s">
        <v>753</v>
      </c>
      <c r="S288" s="575" t="s">
        <v>1741</v>
      </c>
    </row>
    <row r="289" spans="1:19" ht="13.5" customHeight="1">
      <c r="A289" s="496"/>
      <c r="B289" s="544"/>
      <c r="C289" s="510"/>
      <c r="D289" s="548"/>
      <c r="E289" s="283" t="s">
        <v>1624</v>
      </c>
      <c r="F289" s="609"/>
      <c r="G289" s="610"/>
      <c r="H289" s="611"/>
      <c r="I289" s="494"/>
      <c r="J289" s="492"/>
      <c r="K289" s="492"/>
      <c r="L289" s="492"/>
      <c r="M289" s="492"/>
      <c r="N289" s="302" t="s">
        <v>1578</v>
      </c>
      <c r="O289" s="309" t="s">
        <v>1577</v>
      </c>
      <c r="P289" s="514"/>
      <c r="Q289" s="516"/>
      <c r="R289" s="519"/>
      <c r="S289" s="537"/>
    </row>
    <row r="290" spans="1:19" ht="13.5" customHeight="1">
      <c r="A290" s="543">
        <v>118</v>
      </c>
      <c r="B290" s="544"/>
      <c r="C290" s="478" t="s">
        <v>1625</v>
      </c>
      <c r="D290" s="479"/>
      <c r="E290" s="572" t="s">
        <v>434</v>
      </c>
      <c r="F290" s="581" t="s">
        <v>837</v>
      </c>
      <c r="G290" s="517"/>
      <c r="H290" s="582"/>
      <c r="I290" s="567" t="s">
        <v>278</v>
      </c>
      <c r="J290" s="483" t="s">
        <v>751</v>
      </c>
      <c r="K290" s="483" t="s">
        <v>751</v>
      </c>
      <c r="L290" s="483" t="s">
        <v>751</v>
      </c>
      <c r="M290" s="483" t="s">
        <v>751</v>
      </c>
      <c r="N290" s="483" t="s">
        <v>752</v>
      </c>
      <c r="O290" s="567" t="s">
        <v>752</v>
      </c>
      <c r="P290" s="581" t="s">
        <v>279</v>
      </c>
      <c r="Q290" s="582"/>
      <c r="R290" s="581" t="s">
        <v>753</v>
      </c>
      <c r="S290" s="537"/>
    </row>
    <row r="291" spans="1:19" ht="13.5" customHeight="1">
      <c r="A291" s="578"/>
      <c r="B291" s="544"/>
      <c r="C291" s="480" t="s">
        <v>1626</v>
      </c>
      <c r="D291" s="481"/>
      <c r="E291" s="477"/>
      <c r="F291" s="514"/>
      <c r="G291" s="515"/>
      <c r="H291" s="516"/>
      <c r="I291" s="494"/>
      <c r="J291" s="492"/>
      <c r="K291" s="492"/>
      <c r="L291" s="492"/>
      <c r="M291" s="492"/>
      <c r="N291" s="492"/>
      <c r="O291" s="494"/>
      <c r="P291" s="514"/>
      <c r="Q291" s="516"/>
      <c r="R291" s="514"/>
      <c r="S291" s="485"/>
    </row>
    <row r="292" spans="1:19" ht="13.5" customHeight="1">
      <c r="A292" s="496">
        <v>119</v>
      </c>
      <c r="B292" s="544"/>
      <c r="C292" s="508" t="s">
        <v>1540</v>
      </c>
      <c r="D292" s="576"/>
      <c r="E292" s="476" t="s">
        <v>1541</v>
      </c>
      <c r="F292" s="502" t="s">
        <v>838</v>
      </c>
      <c r="G292" s="503"/>
      <c r="H292" s="504"/>
      <c r="I292" s="494" t="s">
        <v>278</v>
      </c>
      <c r="J292" s="492" t="s">
        <v>754</v>
      </c>
      <c r="K292" s="492" t="s">
        <v>751</v>
      </c>
      <c r="L292" s="492" t="s">
        <v>751</v>
      </c>
      <c r="M292" s="492" t="s">
        <v>751</v>
      </c>
      <c r="N292" s="492" t="s">
        <v>752</v>
      </c>
      <c r="O292" s="494" t="s">
        <v>752</v>
      </c>
      <c r="P292" s="482" t="s">
        <v>760</v>
      </c>
      <c r="Q292" s="482" t="s">
        <v>760</v>
      </c>
      <c r="R292" s="533" t="s">
        <v>760</v>
      </c>
      <c r="S292" s="485" t="s">
        <v>1741</v>
      </c>
    </row>
    <row r="293" spans="1:19" ht="13.5" customHeight="1">
      <c r="A293" s="496"/>
      <c r="B293" s="544"/>
      <c r="C293" s="514" t="s">
        <v>1542</v>
      </c>
      <c r="D293" s="516"/>
      <c r="E293" s="477"/>
      <c r="F293" s="514"/>
      <c r="G293" s="515"/>
      <c r="H293" s="516"/>
      <c r="I293" s="494"/>
      <c r="J293" s="492"/>
      <c r="K293" s="492"/>
      <c r="L293" s="492"/>
      <c r="M293" s="492"/>
      <c r="N293" s="492"/>
      <c r="O293" s="494"/>
      <c r="P293" s="483"/>
      <c r="Q293" s="483"/>
      <c r="R293" s="474"/>
      <c r="S293" s="485"/>
    </row>
    <row r="294" spans="1:19" ht="13.5" customHeight="1">
      <c r="A294" s="496">
        <v>250</v>
      </c>
      <c r="B294" s="544"/>
      <c r="C294" s="508" t="s">
        <v>200</v>
      </c>
      <c r="D294" s="576"/>
      <c r="E294" s="476" t="s">
        <v>435</v>
      </c>
      <c r="F294" s="502" t="s">
        <v>839</v>
      </c>
      <c r="G294" s="503"/>
      <c r="H294" s="504"/>
      <c r="I294" s="494" t="s">
        <v>278</v>
      </c>
      <c r="J294" s="482" t="s">
        <v>752</v>
      </c>
      <c r="K294" s="482" t="s">
        <v>1528</v>
      </c>
      <c r="L294" s="492" t="s">
        <v>751</v>
      </c>
      <c r="M294" s="492" t="s">
        <v>751</v>
      </c>
      <c r="N294" s="329" t="s">
        <v>308</v>
      </c>
      <c r="O294" s="329" t="s">
        <v>314</v>
      </c>
      <c r="P294" s="482" t="s">
        <v>760</v>
      </c>
      <c r="Q294" s="482" t="s">
        <v>760</v>
      </c>
      <c r="R294" s="533" t="s">
        <v>760</v>
      </c>
      <c r="S294" s="575" t="s">
        <v>1741</v>
      </c>
    </row>
    <row r="295" spans="1:19" ht="13.5" customHeight="1">
      <c r="A295" s="496"/>
      <c r="B295" s="544"/>
      <c r="C295" s="570"/>
      <c r="D295" s="571"/>
      <c r="E295" s="477"/>
      <c r="F295" s="581"/>
      <c r="G295" s="517"/>
      <c r="H295" s="582"/>
      <c r="I295" s="494"/>
      <c r="J295" s="483"/>
      <c r="K295" s="483"/>
      <c r="L295" s="492"/>
      <c r="M295" s="492"/>
      <c r="N295" s="185" t="s">
        <v>756</v>
      </c>
      <c r="O295" s="358" t="s">
        <v>1575</v>
      </c>
      <c r="P295" s="483"/>
      <c r="Q295" s="483"/>
      <c r="R295" s="474"/>
      <c r="S295" s="537"/>
    </row>
    <row r="296" spans="1:19" ht="13.5" customHeight="1">
      <c r="A296" s="496">
        <v>120</v>
      </c>
      <c r="B296" s="544"/>
      <c r="C296" s="508" t="s">
        <v>92</v>
      </c>
      <c r="D296" s="576"/>
      <c r="E296" s="476" t="s">
        <v>436</v>
      </c>
      <c r="F296" s="609" t="s">
        <v>840</v>
      </c>
      <c r="G296" s="610"/>
      <c r="H296" s="611"/>
      <c r="I296" s="494" t="s">
        <v>278</v>
      </c>
      <c r="J296" s="492" t="s">
        <v>751</v>
      </c>
      <c r="K296" s="492" t="s">
        <v>751</v>
      </c>
      <c r="L296" s="492" t="s">
        <v>751</v>
      </c>
      <c r="M296" s="492" t="s">
        <v>751</v>
      </c>
      <c r="N296" s="492" t="s">
        <v>752</v>
      </c>
      <c r="O296" s="494" t="s">
        <v>752</v>
      </c>
      <c r="P296" s="502" t="s">
        <v>279</v>
      </c>
      <c r="Q296" s="504"/>
      <c r="R296" s="502" t="s">
        <v>753</v>
      </c>
      <c r="S296" s="485"/>
    </row>
    <row r="297" spans="1:19" ht="13.5" customHeight="1">
      <c r="A297" s="496"/>
      <c r="B297" s="544"/>
      <c r="C297" s="510"/>
      <c r="D297" s="548"/>
      <c r="E297" s="477"/>
      <c r="F297" s="609"/>
      <c r="G297" s="610"/>
      <c r="H297" s="611"/>
      <c r="I297" s="494"/>
      <c r="J297" s="492"/>
      <c r="K297" s="492"/>
      <c r="L297" s="492"/>
      <c r="M297" s="492"/>
      <c r="N297" s="492"/>
      <c r="O297" s="494"/>
      <c r="P297" s="514"/>
      <c r="Q297" s="516"/>
      <c r="R297" s="514"/>
      <c r="S297" s="485"/>
    </row>
    <row r="298" spans="1:19" ht="13.5" customHeight="1">
      <c r="A298" s="543">
        <v>121</v>
      </c>
      <c r="B298" s="544"/>
      <c r="C298" s="570" t="s">
        <v>93</v>
      </c>
      <c r="D298" s="571"/>
      <c r="E298" s="282" t="s">
        <v>437</v>
      </c>
      <c r="F298" s="514" t="s">
        <v>841</v>
      </c>
      <c r="G298" s="515"/>
      <c r="H298" s="516"/>
      <c r="I298" s="567" t="s">
        <v>278</v>
      </c>
      <c r="J298" s="483" t="s">
        <v>751</v>
      </c>
      <c r="K298" s="483" t="s">
        <v>751</v>
      </c>
      <c r="L298" s="483" t="s">
        <v>751</v>
      </c>
      <c r="M298" s="483" t="s">
        <v>751</v>
      </c>
      <c r="N298" s="483" t="s">
        <v>752</v>
      </c>
      <c r="O298" s="567" t="s">
        <v>752</v>
      </c>
      <c r="P298" s="581" t="s">
        <v>279</v>
      </c>
      <c r="Q298" s="582"/>
      <c r="R298" s="581" t="s">
        <v>753</v>
      </c>
      <c r="S298" s="537"/>
    </row>
    <row r="299" spans="1:19" ht="13.5" customHeight="1">
      <c r="A299" s="496"/>
      <c r="B299" s="544"/>
      <c r="C299" s="510"/>
      <c r="D299" s="548"/>
      <c r="E299" s="283" t="s">
        <v>1627</v>
      </c>
      <c r="F299" s="609"/>
      <c r="G299" s="610"/>
      <c r="H299" s="611"/>
      <c r="I299" s="494"/>
      <c r="J299" s="492"/>
      <c r="K299" s="492"/>
      <c r="L299" s="492"/>
      <c r="M299" s="492"/>
      <c r="N299" s="492"/>
      <c r="O299" s="494"/>
      <c r="P299" s="514"/>
      <c r="Q299" s="516"/>
      <c r="R299" s="514"/>
      <c r="S299" s="485"/>
    </row>
    <row r="300" spans="1:19" ht="13.5" customHeight="1">
      <c r="A300" s="496">
        <v>122</v>
      </c>
      <c r="B300" s="544"/>
      <c r="C300" s="508" t="s">
        <v>94</v>
      </c>
      <c r="D300" s="576"/>
      <c r="E300" s="476" t="s">
        <v>438</v>
      </c>
      <c r="F300" s="502" t="s">
        <v>842</v>
      </c>
      <c r="G300" s="503"/>
      <c r="H300" s="504"/>
      <c r="I300" s="494" t="s">
        <v>278</v>
      </c>
      <c r="J300" s="492" t="s">
        <v>754</v>
      </c>
      <c r="K300" s="492" t="s">
        <v>751</v>
      </c>
      <c r="L300" s="492" t="s">
        <v>751</v>
      </c>
      <c r="M300" s="492" t="s">
        <v>751</v>
      </c>
      <c r="N300" s="492" t="s">
        <v>752</v>
      </c>
      <c r="O300" s="494" t="s">
        <v>752</v>
      </c>
      <c r="P300" s="482" t="s">
        <v>760</v>
      </c>
      <c r="Q300" s="482" t="s">
        <v>760</v>
      </c>
      <c r="R300" s="533" t="s">
        <v>760</v>
      </c>
      <c r="S300" s="575" t="s">
        <v>1741</v>
      </c>
    </row>
    <row r="301" spans="1:19" ht="13.5" customHeight="1">
      <c r="A301" s="496"/>
      <c r="B301" s="544"/>
      <c r="C301" s="510"/>
      <c r="D301" s="548"/>
      <c r="E301" s="477"/>
      <c r="F301" s="514"/>
      <c r="G301" s="515"/>
      <c r="H301" s="516"/>
      <c r="I301" s="494"/>
      <c r="J301" s="492"/>
      <c r="K301" s="492"/>
      <c r="L301" s="492"/>
      <c r="M301" s="492"/>
      <c r="N301" s="492"/>
      <c r="O301" s="494"/>
      <c r="P301" s="483"/>
      <c r="Q301" s="483"/>
      <c r="R301" s="474"/>
      <c r="S301" s="537"/>
    </row>
    <row r="302" spans="1:19" ht="13.5" customHeight="1">
      <c r="A302" s="496">
        <v>123</v>
      </c>
      <c r="B302" s="544"/>
      <c r="C302" s="508" t="s">
        <v>95</v>
      </c>
      <c r="D302" s="576"/>
      <c r="E302" s="282" t="s">
        <v>439</v>
      </c>
      <c r="F302" s="502" t="s">
        <v>843</v>
      </c>
      <c r="G302" s="503"/>
      <c r="H302" s="504"/>
      <c r="I302" s="494" t="s">
        <v>278</v>
      </c>
      <c r="J302" s="492" t="s">
        <v>751</v>
      </c>
      <c r="K302" s="492" t="s">
        <v>751</v>
      </c>
      <c r="L302" s="492" t="s">
        <v>751</v>
      </c>
      <c r="M302" s="492" t="s">
        <v>751</v>
      </c>
      <c r="N302" s="492" t="s">
        <v>752</v>
      </c>
      <c r="O302" s="494" t="s">
        <v>752</v>
      </c>
      <c r="P302" s="502" t="s">
        <v>279</v>
      </c>
      <c r="Q302" s="504"/>
      <c r="R302" s="502" t="s">
        <v>753</v>
      </c>
      <c r="S302" s="575"/>
    </row>
    <row r="303" spans="1:19" ht="13.5" customHeight="1">
      <c r="A303" s="578"/>
      <c r="B303" s="544"/>
      <c r="C303" s="570"/>
      <c r="D303" s="571"/>
      <c r="E303" s="283" t="s">
        <v>1628</v>
      </c>
      <c r="F303" s="581"/>
      <c r="G303" s="517"/>
      <c r="H303" s="582"/>
      <c r="I303" s="562"/>
      <c r="J303" s="482"/>
      <c r="K303" s="482"/>
      <c r="L303" s="482"/>
      <c r="M303" s="482"/>
      <c r="N303" s="482"/>
      <c r="O303" s="562"/>
      <c r="P303" s="581"/>
      <c r="Q303" s="582"/>
      <c r="R303" s="581"/>
      <c r="S303" s="537"/>
    </row>
    <row r="304" spans="1:19" ht="13.5" customHeight="1">
      <c r="A304" s="578">
        <v>340</v>
      </c>
      <c r="B304" s="544"/>
      <c r="C304" s="508" t="s">
        <v>1506</v>
      </c>
      <c r="D304" s="576"/>
      <c r="E304" s="684" t="s">
        <v>1507</v>
      </c>
      <c r="F304" s="502" t="s">
        <v>1508</v>
      </c>
      <c r="G304" s="503"/>
      <c r="H304" s="504"/>
      <c r="I304" s="494" t="s">
        <v>278</v>
      </c>
      <c r="J304" s="492" t="s">
        <v>751</v>
      </c>
      <c r="K304" s="492" t="s">
        <v>751</v>
      </c>
      <c r="L304" s="492" t="s">
        <v>751</v>
      </c>
      <c r="M304" s="492" t="s">
        <v>751</v>
      </c>
      <c r="N304" s="492" t="s">
        <v>752</v>
      </c>
      <c r="O304" s="494" t="s">
        <v>752</v>
      </c>
      <c r="P304" s="502" t="s">
        <v>279</v>
      </c>
      <c r="Q304" s="504"/>
      <c r="R304" s="502" t="s">
        <v>753</v>
      </c>
      <c r="S304" s="577"/>
    </row>
    <row r="305" spans="1:19" ht="13.5" customHeight="1">
      <c r="A305" s="543"/>
      <c r="B305" s="544"/>
      <c r="C305" s="510"/>
      <c r="D305" s="548"/>
      <c r="E305" s="685"/>
      <c r="F305" s="514"/>
      <c r="G305" s="515"/>
      <c r="H305" s="516"/>
      <c r="I305" s="562"/>
      <c r="J305" s="482"/>
      <c r="K305" s="482"/>
      <c r="L305" s="482"/>
      <c r="M305" s="482"/>
      <c r="N305" s="482"/>
      <c r="O305" s="562"/>
      <c r="P305" s="581"/>
      <c r="Q305" s="582"/>
      <c r="R305" s="581"/>
      <c r="S305" s="537"/>
    </row>
    <row r="306" spans="1:19" ht="13.5" customHeight="1">
      <c r="A306" s="578">
        <v>346</v>
      </c>
      <c r="B306" s="544"/>
      <c r="C306" s="657" t="s">
        <v>1629</v>
      </c>
      <c r="D306" s="658"/>
      <c r="E306" s="684" t="s">
        <v>1630</v>
      </c>
      <c r="F306" s="581" t="s">
        <v>1631</v>
      </c>
      <c r="G306" s="517"/>
      <c r="H306" s="582"/>
      <c r="I306" s="562" t="s">
        <v>278</v>
      </c>
      <c r="J306" s="482" t="s">
        <v>1528</v>
      </c>
      <c r="K306" s="482" t="s">
        <v>1528</v>
      </c>
      <c r="L306" s="482" t="s">
        <v>1528</v>
      </c>
      <c r="M306" s="482" t="s">
        <v>1528</v>
      </c>
      <c r="N306" s="308" t="s">
        <v>308</v>
      </c>
      <c r="O306" s="562" t="s">
        <v>1632</v>
      </c>
      <c r="P306" s="502" t="s">
        <v>279</v>
      </c>
      <c r="Q306" s="504"/>
      <c r="R306" s="518" t="s">
        <v>1633</v>
      </c>
      <c r="S306" s="281"/>
    </row>
    <row r="307" spans="1:19" ht="13.5" customHeight="1">
      <c r="A307" s="543"/>
      <c r="B307" s="544"/>
      <c r="C307" s="480"/>
      <c r="D307" s="481"/>
      <c r="E307" s="685"/>
      <c r="F307" s="514"/>
      <c r="G307" s="515"/>
      <c r="H307" s="516"/>
      <c r="I307" s="567"/>
      <c r="J307" s="483"/>
      <c r="K307" s="483"/>
      <c r="L307" s="483"/>
      <c r="M307" s="483"/>
      <c r="N307" s="302" t="s">
        <v>1576</v>
      </c>
      <c r="O307" s="567"/>
      <c r="P307" s="514"/>
      <c r="Q307" s="516"/>
      <c r="R307" s="519"/>
      <c r="S307" s="281"/>
    </row>
    <row r="308" spans="1:19" ht="13.5" customHeight="1">
      <c r="A308" s="496">
        <v>124</v>
      </c>
      <c r="B308" s="544"/>
      <c r="C308" s="498" t="s">
        <v>440</v>
      </c>
      <c r="D308" s="499"/>
      <c r="E308" s="476" t="s">
        <v>441</v>
      </c>
      <c r="F308" s="609" t="s">
        <v>844</v>
      </c>
      <c r="G308" s="610"/>
      <c r="H308" s="611"/>
      <c r="I308" s="494" t="s">
        <v>278</v>
      </c>
      <c r="J308" s="492" t="s">
        <v>751</v>
      </c>
      <c r="K308" s="492" t="s">
        <v>751</v>
      </c>
      <c r="L308" s="492" t="s">
        <v>751</v>
      </c>
      <c r="M308" s="492" t="s">
        <v>751</v>
      </c>
      <c r="N308" s="308" t="s">
        <v>283</v>
      </c>
      <c r="O308" s="494" t="s">
        <v>752</v>
      </c>
      <c r="P308" s="502" t="s">
        <v>279</v>
      </c>
      <c r="Q308" s="504"/>
      <c r="R308" s="502" t="s">
        <v>753</v>
      </c>
      <c r="S308" s="485" t="s">
        <v>1741</v>
      </c>
    </row>
    <row r="309" spans="1:19" ht="13.5" customHeight="1">
      <c r="A309" s="497"/>
      <c r="B309" s="545"/>
      <c r="C309" s="487" t="s">
        <v>442</v>
      </c>
      <c r="D309" s="488"/>
      <c r="E309" s="682"/>
      <c r="F309" s="612"/>
      <c r="G309" s="613"/>
      <c r="H309" s="614"/>
      <c r="I309" s="495"/>
      <c r="J309" s="493"/>
      <c r="K309" s="493"/>
      <c r="L309" s="493"/>
      <c r="M309" s="493"/>
      <c r="N309" s="300" t="s">
        <v>1578</v>
      </c>
      <c r="O309" s="495"/>
      <c r="P309" s="505"/>
      <c r="Q309" s="507"/>
      <c r="R309" s="505"/>
      <c r="S309" s="486"/>
    </row>
    <row r="310" spans="1:19" ht="13.5" customHeight="1">
      <c r="A310" s="621">
        <v>125</v>
      </c>
      <c r="B310" s="587" t="s">
        <v>443</v>
      </c>
      <c r="C310" s="546" t="s">
        <v>96</v>
      </c>
      <c r="D310" s="547"/>
      <c r="E310" s="280" t="s">
        <v>1634</v>
      </c>
      <c r="F310" s="635" t="s">
        <v>845</v>
      </c>
      <c r="G310" s="636"/>
      <c r="H310" s="637"/>
      <c r="I310" s="540" t="s">
        <v>278</v>
      </c>
      <c r="J310" s="539" t="s">
        <v>751</v>
      </c>
      <c r="K310" s="539" t="s">
        <v>752</v>
      </c>
      <c r="L310" s="539" t="s">
        <v>752</v>
      </c>
      <c r="M310" s="539" t="s">
        <v>752</v>
      </c>
      <c r="N310" s="539" t="s">
        <v>752</v>
      </c>
      <c r="O310" s="539" t="s">
        <v>752</v>
      </c>
      <c r="P310" s="602" t="s">
        <v>1528</v>
      </c>
      <c r="Q310" s="602" t="s">
        <v>1528</v>
      </c>
      <c r="R310" s="536" t="s">
        <v>1528</v>
      </c>
      <c r="S310" s="583"/>
    </row>
    <row r="311" spans="1:19" ht="13.5" customHeight="1">
      <c r="A311" s="496"/>
      <c r="B311" s="544"/>
      <c r="C311" s="510"/>
      <c r="D311" s="548"/>
      <c r="E311" s="283" t="s">
        <v>1635</v>
      </c>
      <c r="F311" s="609"/>
      <c r="G311" s="610"/>
      <c r="H311" s="611"/>
      <c r="I311" s="494"/>
      <c r="J311" s="492"/>
      <c r="K311" s="492"/>
      <c r="L311" s="492"/>
      <c r="M311" s="492"/>
      <c r="N311" s="492"/>
      <c r="O311" s="492"/>
      <c r="P311" s="567"/>
      <c r="Q311" s="567"/>
      <c r="R311" s="514"/>
      <c r="S311" s="485"/>
    </row>
    <row r="312" spans="1:19" ht="13.5" customHeight="1">
      <c r="A312" s="496">
        <v>126</v>
      </c>
      <c r="B312" s="544"/>
      <c r="C312" s="498" t="s">
        <v>378</v>
      </c>
      <c r="D312" s="665"/>
      <c r="E312" s="240" t="s">
        <v>444</v>
      </c>
      <c r="F312" s="609" t="s">
        <v>846</v>
      </c>
      <c r="G312" s="610"/>
      <c r="H312" s="611"/>
      <c r="I312" s="584" t="s">
        <v>278</v>
      </c>
      <c r="J312" s="484" t="s">
        <v>751</v>
      </c>
      <c r="K312" s="484" t="s">
        <v>751</v>
      </c>
      <c r="L312" s="484" t="s">
        <v>751</v>
      </c>
      <c r="M312" s="484" t="s">
        <v>751</v>
      </c>
      <c r="N312" s="492" t="s">
        <v>752</v>
      </c>
      <c r="O312" s="494" t="s">
        <v>752</v>
      </c>
      <c r="P312" s="482" t="s">
        <v>760</v>
      </c>
      <c r="Q312" s="562" t="s">
        <v>753</v>
      </c>
      <c r="R312" s="502" t="s">
        <v>753</v>
      </c>
      <c r="S312" s="485"/>
    </row>
    <row r="313" spans="1:19" ht="13.5" customHeight="1">
      <c r="A313" s="496"/>
      <c r="B313" s="544"/>
      <c r="C313" s="510" t="s">
        <v>847</v>
      </c>
      <c r="D313" s="548"/>
      <c r="E313" s="259" t="s">
        <v>445</v>
      </c>
      <c r="F313" s="609"/>
      <c r="G313" s="610"/>
      <c r="H313" s="611"/>
      <c r="I313" s="567"/>
      <c r="J313" s="483"/>
      <c r="K313" s="483"/>
      <c r="L313" s="483"/>
      <c r="M313" s="483"/>
      <c r="N313" s="492"/>
      <c r="O313" s="494"/>
      <c r="P313" s="483"/>
      <c r="Q313" s="567"/>
      <c r="R313" s="514"/>
      <c r="S313" s="485"/>
    </row>
    <row r="314" spans="1:19" ht="13.5" customHeight="1">
      <c r="A314" s="496">
        <v>127</v>
      </c>
      <c r="B314" s="544"/>
      <c r="C314" s="498" t="s">
        <v>446</v>
      </c>
      <c r="D314" s="665"/>
      <c r="E314" s="476" t="s">
        <v>447</v>
      </c>
      <c r="F314" s="609" t="s">
        <v>848</v>
      </c>
      <c r="G314" s="610"/>
      <c r="H314" s="611"/>
      <c r="I314" s="494" t="s">
        <v>278</v>
      </c>
      <c r="J314" s="492" t="s">
        <v>751</v>
      </c>
      <c r="K314" s="492" t="s">
        <v>752</v>
      </c>
      <c r="L314" s="492" t="s">
        <v>752</v>
      </c>
      <c r="M314" s="492" t="s">
        <v>752</v>
      </c>
      <c r="N314" s="492" t="s">
        <v>752</v>
      </c>
      <c r="O314" s="494" t="s">
        <v>752</v>
      </c>
      <c r="P314" s="482" t="s">
        <v>760</v>
      </c>
      <c r="Q314" s="482" t="s">
        <v>760</v>
      </c>
      <c r="R314" s="533" t="s">
        <v>760</v>
      </c>
      <c r="S314" s="485" t="s">
        <v>1741</v>
      </c>
    </row>
    <row r="315" spans="1:19" ht="13.5" customHeight="1">
      <c r="A315" s="497"/>
      <c r="B315" s="545"/>
      <c r="C315" s="487" t="s">
        <v>448</v>
      </c>
      <c r="D315" s="488"/>
      <c r="E315" s="683"/>
      <c r="F315" s="612"/>
      <c r="G315" s="613"/>
      <c r="H315" s="614"/>
      <c r="I315" s="495"/>
      <c r="J315" s="493"/>
      <c r="K315" s="493"/>
      <c r="L315" s="493"/>
      <c r="M315" s="493"/>
      <c r="N315" s="493"/>
      <c r="O315" s="495"/>
      <c r="P315" s="532"/>
      <c r="Q315" s="532"/>
      <c r="R315" s="569"/>
      <c r="S315" s="486"/>
    </row>
    <row r="316" spans="1:19" ht="13.5" customHeight="1">
      <c r="A316" s="621">
        <v>128</v>
      </c>
      <c r="B316" s="587" t="s">
        <v>470</v>
      </c>
      <c r="C316" s="546" t="s">
        <v>849</v>
      </c>
      <c r="D316" s="547"/>
      <c r="E316" s="282" t="s">
        <v>449</v>
      </c>
      <c r="F316" s="635" t="s">
        <v>850</v>
      </c>
      <c r="G316" s="636"/>
      <c r="H316" s="637"/>
      <c r="I316" s="602" t="s">
        <v>278</v>
      </c>
      <c r="J316" s="574" t="s">
        <v>751</v>
      </c>
      <c r="K316" s="574" t="s">
        <v>751</v>
      </c>
      <c r="L316" s="574" t="s">
        <v>751</v>
      </c>
      <c r="M316" s="574" t="s">
        <v>751</v>
      </c>
      <c r="N316" s="574" t="s">
        <v>752</v>
      </c>
      <c r="O316" s="574" t="s">
        <v>752</v>
      </c>
      <c r="P316" s="536" t="s">
        <v>279</v>
      </c>
      <c r="Q316" s="601"/>
      <c r="R316" s="536" t="s">
        <v>753</v>
      </c>
      <c r="S316" s="583" t="s">
        <v>1741</v>
      </c>
    </row>
    <row r="317" spans="1:19" ht="13.5" customHeight="1">
      <c r="A317" s="496"/>
      <c r="B317" s="544"/>
      <c r="C317" s="510"/>
      <c r="D317" s="548"/>
      <c r="E317" s="283" t="s">
        <v>1636</v>
      </c>
      <c r="F317" s="609"/>
      <c r="G317" s="610"/>
      <c r="H317" s="611"/>
      <c r="I317" s="567"/>
      <c r="J317" s="483"/>
      <c r="K317" s="483"/>
      <c r="L317" s="483"/>
      <c r="M317" s="483"/>
      <c r="N317" s="483"/>
      <c r="O317" s="483"/>
      <c r="P317" s="514"/>
      <c r="Q317" s="516"/>
      <c r="R317" s="514"/>
      <c r="S317" s="485"/>
    </row>
    <row r="318" spans="1:19" ht="13.5" customHeight="1">
      <c r="A318" s="578">
        <v>345</v>
      </c>
      <c r="B318" s="544"/>
      <c r="C318" s="478" t="s">
        <v>1637</v>
      </c>
      <c r="D318" s="479"/>
      <c r="E318" s="267" t="s">
        <v>1639</v>
      </c>
      <c r="F318" s="502" t="s">
        <v>1641</v>
      </c>
      <c r="G318" s="503"/>
      <c r="H318" s="504"/>
      <c r="I318" s="584" t="s">
        <v>278</v>
      </c>
      <c r="J318" s="484" t="s">
        <v>751</v>
      </c>
      <c r="K318" s="484" t="s">
        <v>751</v>
      </c>
      <c r="L318" s="484" t="s">
        <v>751</v>
      </c>
      <c r="M318" s="484" t="s">
        <v>759</v>
      </c>
      <c r="N318" s="484" t="s">
        <v>752</v>
      </c>
      <c r="O318" s="584" t="s">
        <v>752</v>
      </c>
      <c r="P318" s="533" t="s">
        <v>279</v>
      </c>
      <c r="Q318" s="534"/>
      <c r="R318" s="581" t="s">
        <v>753</v>
      </c>
      <c r="S318" s="312"/>
    </row>
    <row r="319" spans="1:19" ht="13.5" customHeight="1">
      <c r="A319" s="543"/>
      <c r="B319" s="544"/>
      <c r="C319" s="480" t="s">
        <v>1638</v>
      </c>
      <c r="D319" s="481"/>
      <c r="E319" s="283" t="s">
        <v>1640</v>
      </c>
      <c r="F319" s="514"/>
      <c r="G319" s="515"/>
      <c r="H319" s="516"/>
      <c r="I319" s="567"/>
      <c r="J319" s="483"/>
      <c r="K319" s="483"/>
      <c r="L319" s="483"/>
      <c r="M319" s="483"/>
      <c r="N319" s="483"/>
      <c r="O319" s="567"/>
      <c r="P319" s="474"/>
      <c r="Q319" s="475"/>
      <c r="R319" s="514"/>
      <c r="S319" s="275"/>
    </row>
    <row r="320" spans="1:19" ht="13.5" customHeight="1">
      <c r="A320" s="496">
        <v>129</v>
      </c>
      <c r="B320" s="544"/>
      <c r="C320" s="767" t="s">
        <v>1718</v>
      </c>
      <c r="D320" s="768"/>
      <c r="E320" s="572" t="s">
        <v>450</v>
      </c>
      <c r="F320" s="581" t="s">
        <v>851</v>
      </c>
      <c r="G320" s="517"/>
      <c r="H320" s="582"/>
      <c r="I320" s="584" t="s">
        <v>278</v>
      </c>
      <c r="J320" s="483" t="s">
        <v>751</v>
      </c>
      <c r="K320" s="483" t="s">
        <v>751</v>
      </c>
      <c r="L320" s="483" t="s">
        <v>751</v>
      </c>
      <c r="M320" s="483" t="s">
        <v>751</v>
      </c>
      <c r="N320" s="483" t="s">
        <v>752</v>
      </c>
      <c r="O320" s="567" t="s">
        <v>752</v>
      </c>
      <c r="P320" s="584" t="s">
        <v>753</v>
      </c>
      <c r="Q320" s="482" t="s">
        <v>1642</v>
      </c>
      <c r="R320" s="581" t="s">
        <v>753</v>
      </c>
      <c r="S320" s="537" t="s">
        <v>1741</v>
      </c>
    </row>
    <row r="321" spans="1:19" ht="13.5" customHeight="1">
      <c r="A321" s="496"/>
      <c r="B321" s="544"/>
      <c r="C321" s="510" t="s">
        <v>451</v>
      </c>
      <c r="D321" s="678"/>
      <c r="E321" s="535"/>
      <c r="F321" s="514"/>
      <c r="G321" s="515"/>
      <c r="H321" s="516"/>
      <c r="I321" s="567"/>
      <c r="J321" s="492"/>
      <c r="K321" s="492"/>
      <c r="L321" s="492"/>
      <c r="M321" s="492"/>
      <c r="N321" s="492"/>
      <c r="O321" s="494"/>
      <c r="P321" s="567"/>
      <c r="Q321" s="483"/>
      <c r="R321" s="514"/>
      <c r="S321" s="485"/>
    </row>
    <row r="322" spans="1:19" ht="13.5" customHeight="1">
      <c r="A322" s="496">
        <v>130</v>
      </c>
      <c r="B322" s="544"/>
      <c r="C322" s="478" t="s">
        <v>852</v>
      </c>
      <c r="D322" s="479"/>
      <c r="E322" s="245" t="s">
        <v>452</v>
      </c>
      <c r="F322" s="502" t="s">
        <v>1509</v>
      </c>
      <c r="G322" s="668"/>
      <c r="H322" s="669"/>
      <c r="I322" s="494" t="s">
        <v>278</v>
      </c>
      <c r="J322" s="492" t="s">
        <v>751</v>
      </c>
      <c r="K322" s="492" t="s">
        <v>751</v>
      </c>
      <c r="L322" s="492" t="s">
        <v>751</v>
      </c>
      <c r="M322" s="492" t="s">
        <v>751</v>
      </c>
      <c r="N322" s="492" t="s">
        <v>752</v>
      </c>
      <c r="O322" s="494" t="s">
        <v>752</v>
      </c>
      <c r="P322" s="502" t="s">
        <v>279</v>
      </c>
      <c r="Q322" s="504"/>
      <c r="R322" s="502" t="s">
        <v>753</v>
      </c>
      <c r="S322" s="485" t="s">
        <v>1741</v>
      </c>
    </row>
    <row r="323" spans="1:19" ht="13.5" customHeight="1">
      <c r="A323" s="496"/>
      <c r="B323" s="544"/>
      <c r="C323" s="480"/>
      <c r="D323" s="481"/>
      <c r="E323" s="257" t="s">
        <v>453</v>
      </c>
      <c r="F323" s="679"/>
      <c r="G323" s="680"/>
      <c r="H323" s="681"/>
      <c r="I323" s="494"/>
      <c r="J323" s="492"/>
      <c r="K323" s="492"/>
      <c r="L323" s="492"/>
      <c r="M323" s="492"/>
      <c r="N323" s="492"/>
      <c r="O323" s="494"/>
      <c r="P323" s="514"/>
      <c r="Q323" s="516"/>
      <c r="R323" s="514"/>
      <c r="S323" s="485"/>
    </row>
    <row r="324" spans="1:19" ht="13.5" customHeight="1">
      <c r="A324" s="496">
        <v>131</v>
      </c>
      <c r="B324" s="544"/>
      <c r="C324" s="676" t="s">
        <v>97</v>
      </c>
      <c r="D324" s="676"/>
      <c r="E324" s="500" t="s">
        <v>454</v>
      </c>
      <c r="F324" s="494" t="s">
        <v>853</v>
      </c>
      <c r="G324" s="494"/>
      <c r="H324" s="494"/>
      <c r="I324" s="562" t="s">
        <v>278</v>
      </c>
      <c r="J324" s="482" t="s">
        <v>751</v>
      </c>
      <c r="K324" s="482" t="s">
        <v>751</v>
      </c>
      <c r="L324" s="482" t="s">
        <v>751</v>
      </c>
      <c r="M324" s="482" t="s">
        <v>751</v>
      </c>
      <c r="N324" s="482" t="s">
        <v>752</v>
      </c>
      <c r="O324" s="482" t="s">
        <v>752</v>
      </c>
      <c r="P324" s="502" t="s">
        <v>279</v>
      </c>
      <c r="Q324" s="504"/>
      <c r="R324" s="502" t="s">
        <v>753</v>
      </c>
      <c r="S324" s="485" t="s">
        <v>1741</v>
      </c>
    </row>
    <row r="325" spans="1:19" ht="13.5" customHeight="1">
      <c r="A325" s="578"/>
      <c r="B325" s="544"/>
      <c r="C325" s="677"/>
      <c r="D325" s="677"/>
      <c r="E325" s="476"/>
      <c r="F325" s="562"/>
      <c r="G325" s="562"/>
      <c r="H325" s="562"/>
      <c r="I325" s="584"/>
      <c r="J325" s="484"/>
      <c r="K325" s="484"/>
      <c r="L325" s="484"/>
      <c r="M325" s="484"/>
      <c r="N325" s="484"/>
      <c r="O325" s="484"/>
      <c r="P325" s="581"/>
      <c r="Q325" s="582"/>
      <c r="R325" s="581"/>
      <c r="S325" s="575"/>
    </row>
    <row r="326" spans="1:19" ht="13.5" customHeight="1">
      <c r="A326" s="578">
        <v>319</v>
      </c>
      <c r="B326" s="544"/>
      <c r="C326" s="508" t="s">
        <v>950</v>
      </c>
      <c r="D326" s="576"/>
      <c r="E326" s="267" t="s">
        <v>951</v>
      </c>
      <c r="F326" s="502" t="s">
        <v>1027</v>
      </c>
      <c r="G326" s="503"/>
      <c r="H326" s="504"/>
      <c r="I326" s="562" t="s">
        <v>278</v>
      </c>
      <c r="J326" s="482" t="s">
        <v>751</v>
      </c>
      <c r="K326" s="482" t="s">
        <v>751</v>
      </c>
      <c r="L326" s="482" t="s">
        <v>751</v>
      </c>
      <c r="M326" s="482" t="s">
        <v>751</v>
      </c>
      <c r="N326" s="482" t="s">
        <v>752</v>
      </c>
      <c r="O326" s="482" t="s">
        <v>752</v>
      </c>
      <c r="P326" s="502" t="s">
        <v>279</v>
      </c>
      <c r="Q326" s="504"/>
      <c r="R326" s="502" t="s">
        <v>753</v>
      </c>
      <c r="S326" s="575"/>
    </row>
    <row r="327" spans="1:19" ht="13.5" customHeight="1">
      <c r="A327" s="543"/>
      <c r="B327" s="544"/>
      <c r="C327" s="510"/>
      <c r="D327" s="548"/>
      <c r="E327" s="283" t="s">
        <v>1643</v>
      </c>
      <c r="F327" s="514"/>
      <c r="G327" s="515"/>
      <c r="H327" s="516"/>
      <c r="I327" s="567"/>
      <c r="J327" s="483"/>
      <c r="K327" s="483"/>
      <c r="L327" s="483"/>
      <c r="M327" s="483"/>
      <c r="N327" s="483"/>
      <c r="O327" s="483"/>
      <c r="P327" s="514"/>
      <c r="Q327" s="516"/>
      <c r="R327" s="514"/>
      <c r="S327" s="537"/>
    </row>
    <row r="328" spans="1:19" ht="13.5" customHeight="1">
      <c r="A328" s="496">
        <v>132</v>
      </c>
      <c r="B328" s="544"/>
      <c r="C328" s="508" t="s">
        <v>98</v>
      </c>
      <c r="D328" s="576"/>
      <c r="E328" s="476" t="s">
        <v>455</v>
      </c>
      <c r="F328" s="609" t="s">
        <v>854</v>
      </c>
      <c r="G328" s="610"/>
      <c r="H328" s="611"/>
      <c r="I328" s="494" t="s">
        <v>278</v>
      </c>
      <c r="J328" s="492" t="s">
        <v>751</v>
      </c>
      <c r="K328" s="492" t="s">
        <v>752</v>
      </c>
      <c r="L328" s="492" t="s">
        <v>752</v>
      </c>
      <c r="M328" s="492" t="s">
        <v>752</v>
      </c>
      <c r="N328" s="492" t="s">
        <v>752</v>
      </c>
      <c r="O328" s="492" t="s">
        <v>752</v>
      </c>
      <c r="P328" s="484" t="s">
        <v>760</v>
      </c>
      <c r="Q328" s="562" t="s">
        <v>753</v>
      </c>
      <c r="R328" s="502" t="s">
        <v>753</v>
      </c>
      <c r="S328" s="485"/>
    </row>
    <row r="329" spans="1:19" ht="13.5" customHeight="1">
      <c r="A329" s="496"/>
      <c r="B329" s="544"/>
      <c r="C329" s="510"/>
      <c r="D329" s="548"/>
      <c r="E329" s="477"/>
      <c r="F329" s="609"/>
      <c r="G329" s="610"/>
      <c r="H329" s="611"/>
      <c r="I329" s="494"/>
      <c r="J329" s="492"/>
      <c r="K329" s="492"/>
      <c r="L329" s="492"/>
      <c r="M329" s="492"/>
      <c r="N329" s="492"/>
      <c r="O329" s="492"/>
      <c r="P329" s="484"/>
      <c r="Q329" s="567"/>
      <c r="R329" s="514"/>
      <c r="S329" s="485"/>
    </row>
    <row r="330" spans="1:19" ht="13.5" customHeight="1">
      <c r="A330" s="496">
        <v>133</v>
      </c>
      <c r="B330" s="544"/>
      <c r="C330" s="508" t="s">
        <v>99</v>
      </c>
      <c r="D330" s="576"/>
      <c r="E330" s="245" t="s">
        <v>456</v>
      </c>
      <c r="F330" s="609" t="s">
        <v>855</v>
      </c>
      <c r="G330" s="610"/>
      <c r="H330" s="611"/>
      <c r="I330" s="494" t="s">
        <v>278</v>
      </c>
      <c r="J330" s="492" t="s">
        <v>751</v>
      </c>
      <c r="K330" s="492" t="s">
        <v>751</v>
      </c>
      <c r="L330" s="492" t="s">
        <v>751</v>
      </c>
      <c r="M330" s="492" t="s">
        <v>751</v>
      </c>
      <c r="N330" s="492" t="s">
        <v>752</v>
      </c>
      <c r="O330" s="494" t="s">
        <v>752</v>
      </c>
      <c r="P330" s="502" t="s">
        <v>279</v>
      </c>
      <c r="Q330" s="504"/>
      <c r="R330" s="502" t="s">
        <v>753</v>
      </c>
      <c r="S330" s="485" t="s">
        <v>1741</v>
      </c>
    </row>
    <row r="331" spans="1:19" ht="13.5" customHeight="1">
      <c r="A331" s="496"/>
      <c r="B331" s="544"/>
      <c r="C331" s="510"/>
      <c r="D331" s="548"/>
      <c r="E331" s="337" t="s">
        <v>1719</v>
      </c>
      <c r="F331" s="609"/>
      <c r="G331" s="610"/>
      <c r="H331" s="611"/>
      <c r="I331" s="494"/>
      <c r="J331" s="492"/>
      <c r="K331" s="492"/>
      <c r="L331" s="492"/>
      <c r="M331" s="492"/>
      <c r="N331" s="492"/>
      <c r="O331" s="494"/>
      <c r="P331" s="514"/>
      <c r="Q331" s="516"/>
      <c r="R331" s="514"/>
      <c r="S331" s="485"/>
    </row>
    <row r="332" spans="1:19" ht="13.5" customHeight="1">
      <c r="A332" s="496">
        <v>134</v>
      </c>
      <c r="B332" s="544"/>
      <c r="C332" s="508" t="s">
        <v>100</v>
      </c>
      <c r="D332" s="673"/>
      <c r="E332" s="476" t="s">
        <v>457</v>
      </c>
      <c r="F332" s="609" t="s">
        <v>856</v>
      </c>
      <c r="G332" s="610"/>
      <c r="H332" s="611"/>
      <c r="I332" s="567" t="s">
        <v>278</v>
      </c>
      <c r="J332" s="483" t="s">
        <v>751</v>
      </c>
      <c r="K332" s="483" t="s">
        <v>751</v>
      </c>
      <c r="L332" s="483" t="s">
        <v>751</v>
      </c>
      <c r="M332" s="483" t="s">
        <v>751</v>
      </c>
      <c r="N332" s="483" t="s">
        <v>752</v>
      </c>
      <c r="O332" s="567" t="s">
        <v>752</v>
      </c>
      <c r="P332" s="581" t="s">
        <v>279</v>
      </c>
      <c r="Q332" s="582"/>
      <c r="R332" s="581" t="s">
        <v>753</v>
      </c>
      <c r="S332" s="537" t="s">
        <v>1741</v>
      </c>
    </row>
    <row r="333" spans="1:19" ht="13.5" customHeight="1">
      <c r="A333" s="496"/>
      <c r="B333" s="544"/>
      <c r="C333" s="674"/>
      <c r="D333" s="675"/>
      <c r="E333" s="477"/>
      <c r="F333" s="609"/>
      <c r="G333" s="610"/>
      <c r="H333" s="611"/>
      <c r="I333" s="494"/>
      <c r="J333" s="492"/>
      <c r="K333" s="492"/>
      <c r="L333" s="492"/>
      <c r="M333" s="492"/>
      <c r="N333" s="492"/>
      <c r="O333" s="494"/>
      <c r="P333" s="514"/>
      <c r="Q333" s="516"/>
      <c r="R333" s="514"/>
      <c r="S333" s="485"/>
    </row>
    <row r="334" spans="1:19" ht="13.5" customHeight="1">
      <c r="A334" s="496">
        <v>135</v>
      </c>
      <c r="B334" s="544"/>
      <c r="C334" s="508" t="s">
        <v>458</v>
      </c>
      <c r="D334" s="576"/>
      <c r="E334" s="267" t="s">
        <v>459</v>
      </c>
      <c r="F334" s="502" t="s">
        <v>857</v>
      </c>
      <c r="G334" s="503"/>
      <c r="H334" s="504"/>
      <c r="I334" s="494" t="s">
        <v>278</v>
      </c>
      <c r="J334" s="492" t="s">
        <v>751</v>
      </c>
      <c r="K334" s="492" t="s">
        <v>751</v>
      </c>
      <c r="L334" s="492" t="s">
        <v>751</v>
      </c>
      <c r="M334" s="492" t="s">
        <v>751</v>
      </c>
      <c r="N334" s="492" t="s">
        <v>752</v>
      </c>
      <c r="O334" s="494" t="s">
        <v>752</v>
      </c>
      <c r="P334" s="502" t="s">
        <v>279</v>
      </c>
      <c r="Q334" s="504"/>
      <c r="R334" s="502" t="s">
        <v>753</v>
      </c>
      <c r="S334" s="575"/>
    </row>
    <row r="335" spans="1:19" ht="13.5" customHeight="1">
      <c r="A335" s="496"/>
      <c r="B335" s="544"/>
      <c r="C335" s="510"/>
      <c r="D335" s="548"/>
      <c r="E335" s="283" t="s">
        <v>1644</v>
      </c>
      <c r="F335" s="514"/>
      <c r="G335" s="515"/>
      <c r="H335" s="516"/>
      <c r="I335" s="494"/>
      <c r="J335" s="492"/>
      <c r="K335" s="492"/>
      <c r="L335" s="492"/>
      <c r="M335" s="492"/>
      <c r="N335" s="492"/>
      <c r="O335" s="494"/>
      <c r="P335" s="514"/>
      <c r="Q335" s="516"/>
      <c r="R335" s="514"/>
      <c r="S335" s="537"/>
    </row>
    <row r="336" spans="1:19" ht="13.5" customHeight="1">
      <c r="A336" s="543">
        <v>136</v>
      </c>
      <c r="B336" s="544"/>
      <c r="C336" s="603" t="s">
        <v>460</v>
      </c>
      <c r="D336" s="604"/>
      <c r="E336" s="572" t="s">
        <v>461</v>
      </c>
      <c r="F336" s="514" t="s">
        <v>858</v>
      </c>
      <c r="G336" s="515"/>
      <c r="H336" s="516"/>
      <c r="I336" s="567" t="s">
        <v>278</v>
      </c>
      <c r="J336" s="483" t="s">
        <v>751</v>
      </c>
      <c r="K336" s="483" t="s">
        <v>751</v>
      </c>
      <c r="L336" s="483" t="s">
        <v>751</v>
      </c>
      <c r="M336" s="483" t="s">
        <v>751</v>
      </c>
      <c r="N336" s="483" t="s">
        <v>752</v>
      </c>
      <c r="O336" s="567" t="s">
        <v>752</v>
      </c>
      <c r="P336" s="581" t="s">
        <v>279</v>
      </c>
      <c r="Q336" s="582"/>
      <c r="R336" s="568" t="s">
        <v>760</v>
      </c>
      <c r="S336" s="537" t="s">
        <v>1741</v>
      </c>
    </row>
    <row r="337" spans="1:19" ht="13.5" customHeight="1">
      <c r="A337" s="496"/>
      <c r="B337" s="544"/>
      <c r="C337" s="510" t="s">
        <v>462</v>
      </c>
      <c r="D337" s="548"/>
      <c r="E337" s="535"/>
      <c r="F337" s="609"/>
      <c r="G337" s="610"/>
      <c r="H337" s="611"/>
      <c r="I337" s="494"/>
      <c r="J337" s="492"/>
      <c r="K337" s="492"/>
      <c r="L337" s="492"/>
      <c r="M337" s="492"/>
      <c r="N337" s="492"/>
      <c r="O337" s="494"/>
      <c r="P337" s="514"/>
      <c r="Q337" s="516"/>
      <c r="R337" s="474"/>
      <c r="S337" s="485"/>
    </row>
    <row r="338" spans="1:19" ht="13.5" customHeight="1">
      <c r="A338" s="578">
        <v>320</v>
      </c>
      <c r="B338" s="544"/>
      <c r="C338" s="508" t="s">
        <v>952</v>
      </c>
      <c r="D338" s="576"/>
      <c r="E338" s="282" t="s">
        <v>953</v>
      </c>
      <c r="F338" s="502" t="s">
        <v>1028</v>
      </c>
      <c r="G338" s="503"/>
      <c r="H338" s="504"/>
      <c r="I338" s="494" t="s">
        <v>278</v>
      </c>
      <c r="J338" s="492" t="s">
        <v>751</v>
      </c>
      <c r="K338" s="492" t="s">
        <v>751</v>
      </c>
      <c r="L338" s="492" t="s">
        <v>751</v>
      </c>
      <c r="M338" s="492" t="s">
        <v>751</v>
      </c>
      <c r="N338" s="492" t="s">
        <v>752</v>
      </c>
      <c r="O338" s="494" t="s">
        <v>752</v>
      </c>
      <c r="P338" s="502" t="s">
        <v>279</v>
      </c>
      <c r="Q338" s="504"/>
      <c r="R338" s="502" t="s">
        <v>753</v>
      </c>
      <c r="S338" s="485" t="s">
        <v>1741</v>
      </c>
    </row>
    <row r="339" spans="1:19" ht="13.5" customHeight="1">
      <c r="A339" s="543"/>
      <c r="B339" s="544"/>
      <c r="C339" s="510"/>
      <c r="D339" s="548"/>
      <c r="E339" s="282" t="s">
        <v>1645</v>
      </c>
      <c r="F339" s="514"/>
      <c r="G339" s="515"/>
      <c r="H339" s="516"/>
      <c r="I339" s="494"/>
      <c r="J339" s="492"/>
      <c r="K339" s="492"/>
      <c r="L339" s="492"/>
      <c r="M339" s="492"/>
      <c r="N339" s="492"/>
      <c r="O339" s="494"/>
      <c r="P339" s="514"/>
      <c r="Q339" s="516"/>
      <c r="R339" s="514"/>
      <c r="S339" s="485"/>
    </row>
    <row r="340" spans="1:19" ht="13.5" customHeight="1">
      <c r="A340" s="496">
        <v>137</v>
      </c>
      <c r="B340" s="544"/>
      <c r="C340" s="508" t="s">
        <v>859</v>
      </c>
      <c r="D340" s="576"/>
      <c r="E340" s="245" t="s">
        <v>463</v>
      </c>
      <c r="F340" s="609" t="s">
        <v>860</v>
      </c>
      <c r="G340" s="610"/>
      <c r="H340" s="611"/>
      <c r="I340" s="494" t="s">
        <v>278</v>
      </c>
      <c r="J340" s="492" t="s">
        <v>751</v>
      </c>
      <c r="K340" s="483" t="s">
        <v>751</v>
      </c>
      <c r="L340" s="483" t="s">
        <v>751</v>
      </c>
      <c r="M340" s="483" t="s">
        <v>751</v>
      </c>
      <c r="N340" s="492" t="s">
        <v>752</v>
      </c>
      <c r="O340" s="492" t="s">
        <v>752</v>
      </c>
      <c r="P340" s="502" t="s">
        <v>279</v>
      </c>
      <c r="Q340" s="504"/>
      <c r="R340" s="502" t="s">
        <v>753</v>
      </c>
      <c r="S340" s="485" t="s">
        <v>1741</v>
      </c>
    </row>
    <row r="341" spans="1:19" ht="13.5" customHeight="1">
      <c r="A341" s="578"/>
      <c r="B341" s="544"/>
      <c r="C341" s="510"/>
      <c r="D341" s="548"/>
      <c r="E341" s="257" t="s">
        <v>464</v>
      </c>
      <c r="F341" s="609"/>
      <c r="G341" s="610"/>
      <c r="H341" s="611"/>
      <c r="I341" s="494"/>
      <c r="J341" s="492"/>
      <c r="K341" s="492"/>
      <c r="L341" s="492"/>
      <c r="M341" s="492"/>
      <c r="N341" s="492"/>
      <c r="O341" s="492"/>
      <c r="P341" s="514"/>
      <c r="Q341" s="516"/>
      <c r="R341" s="514"/>
      <c r="S341" s="485"/>
    </row>
    <row r="342" spans="1:19" ht="13.5" customHeight="1">
      <c r="A342" s="496">
        <v>138</v>
      </c>
      <c r="B342" s="544"/>
      <c r="C342" s="508" t="s">
        <v>101</v>
      </c>
      <c r="D342" s="576"/>
      <c r="E342" s="476" t="s">
        <v>465</v>
      </c>
      <c r="F342" s="609" t="s">
        <v>861</v>
      </c>
      <c r="G342" s="610"/>
      <c r="H342" s="611"/>
      <c r="I342" s="494" t="s">
        <v>278</v>
      </c>
      <c r="J342" s="492" t="s">
        <v>751</v>
      </c>
      <c r="K342" s="492" t="s">
        <v>752</v>
      </c>
      <c r="L342" s="492" t="s">
        <v>752</v>
      </c>
      <c r="M342" s="492" t="s">
        <v>752</v>
      </c>
      <c r="N342" s="492" t="s">
        <v>752</v>
      </c>
      <c r="O342" s="492" t="s">
        <v>752</v>
      </c>
      <c r="P342" s="502" t="s">
        <v>279</v>
      </c>
      <c r="Q342" s="504"/>
      <c r="R342" s="502" t="s">
        <v>753</v>
      </c>
      <c r="S342" s="485"/>
    </row>
    <row r="343" spans="1:19" ht="13.5" customHeight="1">
      <c r="A343" s="496"/>
      <c r="B343" s="544"/>
      <c r="C343" s="510"/>
      <c r="D343" s="548"/>
      <c r="E343" s="477"/>
      <c r="F343" s="609"/>
      <c r="G343" s="610"/>
      <c r="H343" s="611"/>
      <c r="I343" s="494"/>
      <c r="J343" s="492"/>
      <c r="K343" s="492"/>
      <c r="L343" s="492"/>
      <c r="M343" s="492"/>
      <c r="N343" s="492"/>
      <c r="O343" s="492"/>
      <c r="P343" s="514"/>
      <c r="Q343" s="516"/>
      <c r="R343" s="514"/>
      <c r="S343" s="485"/>
    </row>
    <row r="344" spans="1:19" ht="13.5" customHeight="1">
      <c r="A344" s="496">
        <v>139</v>
      </c>
      <c r="B344" s="544"/>
      <c r="C344" s="652" t="s">
        <v>102</v>
      </c>
      <c r="D344" s="653"/>
      <c r="E344" s="476" t="s">
        <v>466</v>
      </c>
      <c r="F344" s="609" t="s">
        <v>862</v>
      </c>
      <c r="G344" s="610"/>
      <c r="H344" s="611"/>
      <c r="I344" s="494" t="s">
        <v>278</v>
      </c>
      <c r="J344" s="492" t="s">
        <v>751</v>
      </c>
      <c r="K344" s="494" t="s">
        <v>752</v>
      </c>
      <c r="L344" s="494" t="s">
        <v>752</v>
      </c>
      <c r="M344" s="494" t="s">
        <v>752</v>
      </c>
      <c r="N344" s="494" t="s">
        <v>752</v>
      </c>
      <c r="O344" s="494" t="s">
        <v>752</v>
      </c>
      <c r="P344" s="502" t="s">
        <v>279</v>
      </c>
      <c r="Q344" s="504"/>
      <c r="R344" s="502" t="s">
        <v>753</v>
      </c>
      <c r="S344" s="485"/>
    </row>
    <row r="345" spans="1:19" ht="13.5" customHeight="1">
      <c r="A345" s="496"/>
      <c r="B345" s="544"/>
      <c r="C345" s="654"/>
      <c r="D345" s="655"/>
      <c r="E345" s="477"/>
      <c r="F345" s="609"/>
      <c r="G345" s="610"/>
      <c r="H345" s="611"/>
      <c r="I345" s="494"/>
      <c r="J345" s="492"/>
      <c r="K345" s="494"/>
      <c r="L345" s="494"/>
      <c r="M345" s="494"/>
      <c r="N345" s="494"/>
      <c r="O345" s="494"/>
      <c r="P345" s="514"/>
      <c r="Q345" s="516"/>
      <c r="R345" s="514"/>
      <c r="S345" s="485"/>
    </row>
    <row r="346" spans="1:19" ht="13.5" customHeight="1">
      <c r="A346" s="543">
        <v>140</v>
      </c>
      <c r="B346" s="544"/>
      <c r="C346" s="570" t="s">
        <v>103</v>
      </c>
      <c r="D346" s="571"/>
      <c r="E346" s="572" t="s">
        <v>467</v>
      </c>
      <c r="F346" s="514" t="s">
        <v>863</v>
      </c>
      <c r="G346" s="515"/>
      <c r="H346" s="516"/>
      <c r="I346" s="567" t="s">
        <v>278</v>
      </c>
      <c r="J346" s="483" t="s">
        <v>754</v>
      </c>
      <c r="K346" s="483" t="s">
        <v>751</v>
      </c>
      <c r="L346" s="483" t="s">
        <v>751</v>
      </c>
      <c r="M346" s="483" t="s">
        <v>751</v>
      </c>
      <c r="N346" s="483" t="s">
        <v>752</v>
      </c>
      <c r="O346" s="567" t="s">
        <v>752</v>
      </c>
      <c r="P346" s="482" t="s">
        <v>760</v>
      </c>
      <c r="Q346" s="484" t="s">
        <v>760</v>
      </c>
      <c r="R346" s="568" t="s">
        <v>760</v>
      </c>
      <c r="S346" s="577" t="s">
        <v>1741</v>
      </c>
    </row>
    <row r="347" spans="1:19" ht="13.5" customHeight="1">
      <c r="A347" s="578"/>
      <c r="B347" s="544"/>
      <c r="C347" s="570"/>
      <c r="D347" s="571"/>
      <c r="E347" s="572"/>
      <c r="F347" s="502"/>
      <c r="G347" s="503"/>
      <c r="H347" s="504"/>
      <c r="I347" s="562"/>
      <c r="J347" s="482"/>
      <c r="K347" s="482"/>
      <c r="L347" s="482"/>
      <c r="M347" s="482"/>
      <c r="N347" s="482"/>
      <c r="O347" s="562"/>
      <c r="P347" s="483"/>
      <c r="Q347" s="484"/>
      <c r="R347" s="568"/>
      <c r="S347" s="577"/>
    </row>
    <row r="348" spans="1:19" ht="13.5" customHeight="1">
      <c r="A348" s="496">
        <v>141</v>
      </c>
      <c r="B348" s="544"/>
      <c r="C348" s="508" t="s">
        <v>257</v>
      </c>
      <c r="D348" s="576"/>
      <c r="E348" s="476" t="s">
        <v>1538</v>
      </c>
      <c r="F348" s="502" t="s">
        <v>864</v>
      </c>
      <c r="G348" s="668"/>
      <c r="H348" s="669"/>
      <c r="I348" s="562" t="s">
        <v>278</v>
      </c>
      <c r="J348" s="482" t="s">
        <v>751</v>
      </c>
      <c r="K348" s="482" t="s">
        <v>751</v>
      </c>
      <c r="L348" s="482" t="s">
        <v>751</v>
      </c>
      <c r="M348" s="482" t="s">
        <v>751</v>
      </c>
      <c r="N348" s="494" t="s">
        <v>752</v>
      </c>
      <c r="O348" s="494" t="s">
        <v>752</v>
      </c>
      <c r="P348" s="484" t="s">
        <v>1642</v>
      </c>
      <c r="Q348" s="562" t="s">
        <v>753</v>
      </c>
      <c r="R348" s="502" t="s">
        <v>753</v>
      </c>
      <c r="S348" s="485" t="s">
        <v>1741</v>
      </c>
    </row>
    <row r="349" spans="1:19" ht="13.5" customHeight="1">
      <c r="A349" s="496"/>
      <c r="B349" s="544"/>
      <c r="C349" s="666" t="s">
        <v>468</v>
      </c>
      <c r="D349" s="667"/>
      <c r="E349" s="535"/>
      <c r="F349" s="670"/>
      <c r="G349" s="671"/>
      <c r="H349" s="672"/>
      <c r="I349" s="567"/>
      <c r="J349" s="483"/>
      <c r="K349" s="483"/>
      <c r="L349" s="483"/>
      <c r="M349" s="483"/>
      <c r="N349" s="494"/>
      <c r="O349" s="494"/>
      <c r="P349" s="484"/>
      <c r="Q349" s="567"/>
      <c r="R349" s="514"/>
      <c r="S349" s="485"/>
    </row>
    <row r="350" spans="1:19" ht="13.5" customHeight="1">
      <c r="A350" s="496">
        <v>142</v>
      </c>
      <c r="B350" s="544"/>
      <c r="C350" s="508" t="s">
        <v>104</v>
      </c>
      <c r="D350" s="576"/>
      <c r="E350" s="476" t="s">
        <v>469</v>
      </c>
      <c r="F350" s="609" t="s">
        <v>865</v>
      </c>
      <c r="G350" s="610"/>
      <c r="H350" s="611"/>
      <c r="I350" s="494" t="s">
        <v>278</v>
      </c>
      <c r="J350" s="492" t="s">
        <v>751</v>
      </c>
      <c r="K350" s="494" t="s">
        <v>752</v>
      </c>
      <c r="L350" s="494" t="s">
        <v>752</v>
      </c>
      <c r="M350" s="494" t="s">
        <v>752</v>
      </c>
      <c r="N350" s="494" t="s">
        <v>752</v>
      </c>
      <c r="O350" s="494" t="s">
        <v>752</v>
      </c>
      <c r="P350" s="482" t="s">
        <v>760</v>
      </c>
      <c r="Q350" s="482" t="s">
        <v>760</v>
      </c>
      <c r="R350" s="533" t="s">
        <v>760</v>
      </c>
      <c r="S350" s="485" t="s">
        <v>1741</v>
      </c>
    </row>
    <row r="351" spans="1:19" ht="13.5" customHeight="1">
      <c r="A351" s="496"/>
      <c r="B351" s="544"/>
      <c r="C351" s="510"/>
      <c r="D351" s="548"/>
      <c r="E351" s="535"/>
      <c r="F351" s="609"/>
      <c r="G351" s="610"/>
      <c r="H351" s="611"/>
      <c r="I351" s="494"/>
      <c r="J351" s="492"/>
      <c r="K351" s="494"/>
      <c r="L351" s="494"/>
      <c r="M351" s="494"/>
      <c r="N351" s="494"/>
      <c r="O351" s="494"/>
      <c r="P351" s="483"/>
      <c r="Q351" s="483"/>
      <c r="R351" s="474"/>
      <c r="S351" s="485"/>
    </row>
    <row r="352" spans="1:19" ht="13.5" customHeight="1">
      <c r="A352" s="543">
        <v>143</v>
      </c>
      <c r="B352" s="544"/>
      <c r="C352" s="570" t="s">
        <v>866</v>
      </c>
      <c r="D352" s="571"/>
      <c r="E352" s="572" t="s">
        <v>954</v>
      </c>
      <c r="F352" s="514" t="s">
        <v>867</v>
      </c>
      <c r="G352" s="515"/>
      <c r="H352" s="516"/>
      <c r="I352" s="567" t="s">
        <v>278</v>
      </c>
      <c r="J352" s="483" t="s">
        <v>751</v>
      </c>
      <c r="K352" s="567" t="s">
        <v>752</v>
      </c>
      <c r="L352" s="567" t="s">
        <v>752</v>
      </c>
      <c r="M352" s="567" t="s">
        <v>752</v>
      </c>
      <c r="N352" s="567" t="s">
        <v>752</v>
      </c>
      <c r="O352" s="567" t="s">
        <v>752</v>
      </c>
      <c r="P352" s="482" t="s">
        <v>1646</v>
      </c>
      <c r="Q352" s="584" t="s">
        <v>753</v>
      </c>
      <c r="R352" s="581" t="s">
        <v>753</v>
      </c>
      <c r="S352" s="537" t="s">
        <v>1741</v>
      </c>
    </row>
    <row r="353" spans="1:19" ht="13.5" customHeight="1">
      <c r="A353" s="496"/>
      <c r="B353" s="544"/>
      <c r="C353" s="510"/>
      <c r="D353" s="548"/>
      <c r="E353" s="477"/>
      <c r="F353" s="609"/>
      <c r="G353" s="610"/>
      <c r="H353" s="611"/>
      <c r="I353" s="494"/>
      <c r="J353" s="492"/>
      <c r="K353" s="494"/>
      <c r="L353" s="494"/>
      <c r="M353" s="494"/>
      <c r="N353" s="494"/>
      <c r="O353" s="494"/>
      <c r="P353" s="483"/>
      <c r="Q353" s="567"/>
      <c r="R353" s="514"/>
      <c r="S353" s="485"/>
    </row>
    <row r="354" spans="1:19" ht="13.5" customHeight="1">
      <c r="A354" s="543">
        <v>144</v>
      </c>
      <c r="B354" s="544"/>
      <c r="C354" s="570" t="s">
        <v>105</v>
      </c>
      <c r="D354" s="571"/>
      <c r="E354" s="572" t="s">
        <v>471</v>
      </c>
      <c r="F354" s="514" t="s">
        <v>868</v>
      </c>
      <c r="G354" s="515"/>
      <c r="H354" s="516"/>
      <c r="I354" s="567" t="s">
        <v>278</v>
      </c>
      <c r="J354" s="483" t="s">
        <v>751</v>
      </c>
      <c r="K354" s="483" t="s">
        <v>751</v>
      </c>
      <c r="L354" s="483" t="s">
        <v>751</v>
      </c>
      <c r="M354" s="483" t="s">
        <v>751</v>
      </c>
      <c r="N354" s="483" t="s">
        <v>752</v>
      </c>
      <c r="O354" s="567" t="s">
        <v>752</v>
      </c>
      <c r="P354" s="581" t="s">
        <v>279</v>
      </c>
      <c r="Q354" s="582"/>
      <c r="R354" s="581" t="s">
        <v>753</v>
      </c>
      <c r="S354" s="537" t="s">
        <v>1741</v>
      </c>
    </row>
    <row r="355" spans="1:19" ht="13.5" customHeight="1">
      <c r="A355" s="578"/>
      <c r="B355" s="544"/>
      <c r="C355" s="510"/>
      <c r="D355" s="548"/>
      <c r="E355" s="477"/>
      <c r="F355" s="609"/>
      <c r="G355" s="610"/>
      <c r="H355" s="611"/>
      <c r="I355" s="494"/>
      <c r="J355" s="492"/>
      <c r="K355" s="492"/>
      <c r="L355" s="492"/>
      <c r="M355" s="492"/>
      <c r="N355" s="492"/>
      <c r="O355" s="494"/>
      <c r="P355" s="514"/>
      <c r="Q355" s="516"/>
      <c r="R355" s="514"/>
      <c r="S355" s="485"/>
    </row>
    <row r="356" spans="1:19" ht="13.5" customHeight="1">
      <c r="A356" s="496">
        <v>145</v>
      </c>
      <c r="B356" s="544"/>
      <c r="C356" s="664" t="s">
        <v>472</v>
      </c>
      <c r="D356" s="665"/>
      <c r="E356" s="606" t="s">
        <v>473</v>
      </c>
      <c r="F356" s="609" t="s">
        <v>869</v>
      </c>
      <c r="G356" s="610"/>
      <c r="H356" s="611"/>
      <c r="I356" s="494" t="s">
        <v>278</v>
      </c>
      <c r="J356" s="492" t="s">
        <v>751</v>
      </c>
      <c r="K356" s="492" t="s">
        <v>751</v>
      </c>
      <c r="L356" s="492" t="s">
        <v>751</v>
      </c>
      <c r="M356" s="492" t="s">
        <v>751</v>
      </c>
      <c r="N356" s="492" t="s">
        <v>752</v>
      </c>
      <c r="O356" s="494" t="s">
        <v>752</v>
      </c>
      <c r="P356" s="502" t="s">
        <v>279</v>
      </c>
      <c r="Q356" s="504"/>
      <c r="R356" s="502" t="s">
        <v>753</v>
      </c>
      <c r="S356" s="485"/>
    </row>
    <row r="357" spans="1:19" ht="13.5" customHeight="1">
      <c r="A357" s="578"/>
      <c r="B357" s="544"/>
      <c r="C357" s="657" t="s">
        <v>474</v>
      </c>
      <c r="D357" s="658"/>
      <c r="E357" s="498"/>
      <c r="F357" s="502"/>
      <c r="G357" s="503"/>
      <c r="H357" s="504"/>
      <c r="I357" s="562"/>
      <c r="J357" s="482"/>
      <c r="K357" s="482"/>
      <c r="L357" s="482"/>
      <c r="M357" s="482"/>
      <c r="N357" s="482"/>
      <c r="O357" s="562"/>
      <c r="P357" s="581"/>
      <c r="Q357" s="582"/>
      <c r="R357" s="581"/>
      <c r="S357" s="575"/>
    </row>
    <row r="358" spans="1:19" ht="13.5" customHeight="1">
      <c r="A358" s="496">
        <v>146</v>
      </c>
      <c r="B358" s="544"/>
      <c r="C358" s="508" t="s">
        <v>106</v>
      </c>
      <c r="D358" s="576"/>
      <c r="E358" s="476" t="s">
        <v>475</v>
      </c>
      <c r="F358" s="502" t="s">
        <v>870</v>
      </c>
      <c r="G358" s="503"/>
      <c r="H358" s="504"/>
      <c r="I358" s="494" t="s">
        <v>278</v>
      </c>
      <c r="J358" s="492" t="s">
        <v>751</v>
      </c>
      <c r="K358" s="492" t="s">
        <v>751</v>
      </c>
      <c r="L358" s="492" t="s">
        <v>751</v>
      </c>
      <c r="M358" s="492" t="s">
        <v>751</v>
      </c>
      <c r="N358" s="492" t="s">
        <v>752</v>
      </c>
      <c r="O358" s="494" t="s">
        <v>752</v>
      </c>
      <c r="P358" s="502" t="s">
        <v>279</v>
      </c>
      <c r="Q358" s="504"/>
      <c r="R358" s="502" t="s">
        <v>753</v>
      </c>
      <c r="S358" s="485" t="s">
        <v>1741</v>
      </c>
    </row>
    <row r="359" spans="1:19" ht="13.5" customHeight="1">
      <c r="A359" s="497"/>
      <c r="B359" s="545"/>
      <c r="C359" s="487"/>
      <c r="D359" s="488"/>
      <c r="E359" s="573"/>
      <c r="F359" s="505"/>
      <c r="G359" s="506"/>
      <c r="H359" s="507"/>
      <c r="I359" s="495"/>
      <c r="J359" s="493"/>
      <c r="K359" s="493"/>
      <c r="L359" s="493"/>
      <c r="M359" s="493"/>
      <c r="N359" s="493"/>
      <c r="O359" s="495"/>
      <c r="P359" s="505"/>
      <c r="Q359" s="507"/>
      <c r="R359" s="505"/>
      <c r="S359" s="486"/>
    </row>
    <row r="360" spans="1:19" ht="13.5" customHeight="1">
      <c r="A360" s="543">
        <v>147</v>
      </c>
      <c r="B360" s="544" t="s">
        <v>476</v>
      </c>
      <c r="C360" s="661" t="s">
        <v>107</v>
      </c>
      <c r="D360" s="662"/>
      <c r="E360" s="588" t="s">
        <v>477</v>
      </c>
      <c r="F360" s="635" t="s">
        <v>871</v>
      </c>
      <c r="G360" s="636"/>
      <c r="H360" s="637"/>
      <c r="I360" s="540" t="s">
        <v>278</v>
      </c>
      <c r="J360" s="539" t="s">
        <v>751</v>
      </c>
      <c r="K360" s="539" t="s">
        <v>752</v>
      </c>
      <c r="L360" s="539" t="s">
        <v>751</v>
      </c>
      <c r="M360" s="539" t="s">
        <v>752</v>
      </c>
      <c r="N360" s="539" t="s">
        <v>752</v>
      </c>
      <c r="O360" s="540" t="s">
        <v>752</v>
      </c>
      <c r="P360" s="540" t="s">
        <v>753</v>
      </c>
      <c r="Q360" s="540" t="s">
        <v>1647</v>
      </c>
      <c r="R360" s="635" t="s">
        <v>753</v>
      </c>
      <c r="S360" s="583" t="s">
        <v>1741</v>
      </c>
    </row>
    <row r="361" spans="1:19" ht="13.5" customHeight="1">
      <c r="A361" s="496"/>
      <c r="B361" s="544"/>
      <c r="C361" s="622"/>
      <c r="D361" s="623"/>
      <c r="E361" s="500"/>
      <c r="F361" s="609"/>
      <c r="G361" s="610"/>
      <c r="H361" s="611"/>
      <c r="I361" s="494"/>
      <c r="J361" s="492"/>
      <c r="K361" s="492"/>
      <c r="L361" s="492"/>
      <c r="M361" s="492"/>
      <c r="N361" s="492"/>
      <c r="O361" s="494"/>
      <c r="P361" s="494"/>
      <c r="Q361" s="494"/>
      <c r="R361" s="609"/>
      <c r="S361" s="485"/>
    </row>
    <row r="362" spans="1:19" ht="13.5" customHeight="1">
      <c r="A362" s="496">
        <v>148</v>
      </c>
      <c r="B362" s="544"/>
      <c r="C362" s="622" t="s">
        <v>108</v>
      </c>
      <c r="D362" s="623"/>
      <c r="E362" s="500" t="s">
        <v>478</v>
      </c>
      <c r="F362" s="610" t="s">
        <v>872</v>
      </c>
      <c r="G362" s="610"/>
      <c r="H362" s="610"/>
      <c r="I362" s="494" t="s">
        <v>278</v>
      </c>
      <c r="J362" s="494" t="s">
        <v>752</v>
      </c>
      <c r="K362" s="494" t="s">
        <v>752</v>
      </c>
      <c r="L362" s="494" t="s">
        <v>752</v>
      </c>
      <c r="M362" s="494" t="s">
        <v>752</v>
      </c>
      <c r="N362" s="308" t="s">
        <v>283</v>
      </c>
      <c r="O362" s="494" t="s">
        <v>752</v>
      </c>
      <c r="P362" s="502" t="s">
        <v>279</v>
      </c>
      <c r="Q362" s="504"/>
      <c r="R362" s="609" t="s">
        <v>753</v>
      </c>
      <c r="S362" s="485" t="s">
        <v>1741</v>
      </c>
    </row>
    <row r="363" spans="1:19" ht="13.5" customHeight="1">
      <c r="A363" s="496"/>
      <c r="B363" s="544"/>
      <c r="C363" s="622"/>
      <c r="D363" s="623"/>
      <c r="E363" s="500"/>
      <c r="F363" s="610"/>
      <c r="G363" s="610"/>
      <c r="H363" s="610"/>
      <c r="I363" s="494"/>
      <c r="J363" s="494"/>
      <c r="K363" s="494"/>
      <c r="L363" s="494"/>
      <c r="M363" s="494"/>
      <c r="N363" s="302" t="s">
        <v>756</v>
      </c>
      <c r="O363" s="494"/>
      <c r="P363" s="581"/>
      <c r="Q363" s="582"/>
      <c r="R363" s="609"/>
      <c r="S363" s="485"/>
    </row>
    <row r="364" spans="1:19" ht="13.5" customHeight="1">
      <c r="A364" s="496">
        <v>149</v>
      </c>
      <c r="B364" s="544"/>
      <c r="C364" s="508" t="s">
        <v>1452</v>
      </c>
      <c r="D364" s="576"/>
      <c r="E364" s="500" t="s">
        <v>479</v>
      </c>
      <c r="F364" s="609" t="s">
        <v>873</v>
      </c>
      <c r="G364" s="610"/>
      <c r="H364" s="611"/>
      <c r="I364" s="494" t="s">
        <v>278</v>
      </c>
      <c r="J364" s="492" t="s">
        <v>754</v>
      </c>
      <c r="K364" s="492" t="s">
        <v>751</v>
      </c>
      <c r="L364" s="492" t="s">
        <v>751</v>
      </c>
      <c r="M364" s="492" t="s">
        <v>751</v>
      </c>
      <c r="N364" s="492" t="s">
        <v>752</v>
      </c>
      <c r="O364" s="494" t="s">
        <v>752</v>
      </c>
      <c r="P364" s="609" t="s">
        <v>279</v>
      </c>
      <c r="Q364" s="611"/>
      <c r="R364" s="609" t="s">
        <v>754</v>
      </c>
      <c r="S364" s="485" t="s">
        <v>1741</v>
      </c>
    </row>
    <row r="365" spans="1:19" ht="13.5" customHeight="1">
      <c r="A365" s="497"/>
      <c r="B365" s="545"/>
      <c r="C365" s="487"/>
      <c r="D365" s="488"/>
      <c r="E365" s="663"/>
      <c r="F365" s="612"/>
      <c r="G365" s="613"/>
      <c r="H365" s="614"/>
      <c r="I365" s="495"/>
      <c r="J365" s="493"/>
      <c r="K365" s="493"/>
      <c r="L365" s="493"/>
      <c r="M365" s="493"/>
      <c r="N365" s="493"/>
      <c r="O365" s="495"/>
      <c r="P365" s="612"/>
      <c r="Q365" s="614"/>
      <c r="R365" s="612"/>
      <c r="S365" s="486"/>
    </row>
    <row r="366" spans="1:19" ht="13.5" customHeight="1">
      <c r="A366" s="621">
        <f>A364+1</f>
        <v>150</v>
      </c>
      <c r="B366" s="587" t="s">
        <v>480</v>
      </c>
      <c r="C366" s="546" t="s">
        <v>874</v>
      </c>
      <c r="D366" s="547"/>
      <c r="E366" s="600" t="s">
        <v>481</v>
      </c>
      <c r="F366" s="549" t="s">
        <v>875</v>
      </c>
      <c r="G366" s="549"/>
      <c r="H366" s="549"/>
      <c r="I366" s="540" t="s">
        <v>278</v>
      </c>
      <c r="J366" s="538" t="s">
        <v>751</v>
      </c>
      <c r="K366" s="538" t="s">
        <v>751</v>
      </c>
      <c r="L366" s="538" t="s">
        <v>751</v>
      </c>
      <c r="M366" s="539" t="s">
        <v>751</v>
      </c>
      <c r="N366" s="260" t="s">
        <v>308</v>
      </c>
      <c r="O366" s="540" t="s">
        <v>752</v>
      </c>
      <c r="P366" s="536" t="s">
        <v>279</v>
      </c>
      <c r="Q366" s="601"/>
      <c r="R366" s="536" t="s">
        <v>759</v>
      </c>
      <c r="S366" s="583"/>
    </row>
    <row r="367" spans="1:19" ht="13.5" customHeight="1">
      <c r="A367" s="578"/>
      <c r="B367" s="544"/>
      <c r="C367" s="510"/>
      <c r="D367" s="548"/>
      <c r="E367" s="477"/>
      <c r="F367" s="515"/>
      <c r="G367" s="515"/>
      <c r="H367" s="515"/>
      <c r="I367" s="494"/>
      <c r="J367" s="490"/>
      <c r="K367" s="490"/>
      <c r="L367" s="490"/>
      <c r="M367" s="492"/>
      <c r="N367" s="243" t="s">
        <v>786</v>
      </c>
      <c r="O367" s="494"/>
      <c r="P367" s="581"/>
      <c r="Q367" s="582"/>
      <c r="R367" s="514"/>
      <c r="S367" s="485"/>
    </row>
    <row r="368" spans="1:19" ht="13.5" customHeight="1">
      <c r="A368" s="496">
        <f>A366+1</f>
        <v>151</v>
      </c>
      <c r="B368" s="544"/>
      <c r="C368" s="570" t="s">
        <v>109</v>
      </c>
      <c r="D368" s="571"/>
      <c r="E368" s="253" t="s">
        <v>482</v>
      </c>
      <c r="F368" s="581" t="s">
        <v>876</v>
      </c>
      <c r="G368" s="517"/>
      <c r="H368" s="582"/>
      <c r="I368" s="567" t="s">
        <v>278</v>
      </c>
      <c r="J368" s="474" t="s">
        <v>751</v>
      </c>
      <c r="K368" s="474" t="s">
        <v>751</v>
      </c>
      <c r="L368" s="474" t="s">
        <v>751</v>
      </c>
      <c r="M368" s="483" t="s">
        <v>751</v>
      </c>
      <c r="N368" s="183" t="s">
        <v>308</v>
      </c>
      <c r="O368" s="184" t="s">
        <v>377</v>
      </c>
      <c r="P368" s="533" t="s">
        <v>279</v>
      </c>
      <c r="Q368" s="534"/>
      <c r="R368" s="581" t="s">
        <v>759</v>
      </c>
      <c r="S368" s="537"/>
    </row>
    <row r="369" spans="1:19" ht="13.5" customHeight="1">
      <c r="A369" s="496"/>
      <c r="B369" s="544"/>
      <c r="C369" s="510"/>
      <c r="D369" s="548"/>
      <c r="E369" s="257" t="s">
        <v>1720</v>
      </c>
      <c r="F369" s="514"/>
      <c r="G369" s="515"/>
      <c r="H369" s="516"/>
      <c r="I369" s="494"/>
      <c r="J369" s="490"/>
      <c r="K369" s="490"/>
      <c r="L369" s="490"/>
      <c r="M369" s="492"/>
      <c r="N369" s="185" t="s">
        <v>786</v>
      </c>
      <c r="O369" s="181" t="s">
        <v>787</v>
      </c>
      <c r="P369" s="474"/>
      <c r="Q369" s="475"/>
      <c r="R369" s="514"/>
      <c r="S369" s="485"/>
    </row>
    <row r="370" spans="1:19" ht="13.5" customHeight="1">
      <c r="A370" s="578">
        <v>260</v>
      </c>
      <c r="B370" s="544"/>
      <c r="C370" s="508" t="s">
        <v>483</v>
      </c>
      <c r="D370" s="576"/>
      <c r="E370" s="253" t="s">
        <v>484</v>
      </c>
      <c r="F370" s="502" t="s">
        <v>877</v>
      </c>
      <c r="G370" s="503"/>
      <c r="H370" s="504"/>
      <c r="I370" s="567" t="s">
        <v>278</v>
      </c>
      <c r="J370" s="474" t="s">
        <v>751</v>
      </c>
      <c r="K370" s="474" t="s">
        <v>751</v>
      </c>
      <c r="L370" s="474" t="s">
        <v>751</v>
      </c>
      <c r="M370" s="483" t="s">
        <v>751</v>
      </c>
      <c r="N370" s="183" t="s">
        <v>308</v>
      </c>
      <c r="O370" s="184" t="s">
        <v>377</v>
      </c>
      <c r="P370" s="568" t="s">
        <v>279</v>
      </c>
      <c r="Q370" s="591"/>
      <c r="R370" s="581" t="s">
        <v>759</v>
      </c>
      <c r="S370" s="537" t="s">
        <v>1741</v>
      </c>
    </row>
    <row r="371" spans="1:19" ht="13.5" customHeight="1">
      <c r="A371" s="543"/>
      <c r="B371" s="544"/>
      <c r="C371" s="510"/>
      <c r="D371" s="548"/>
      <c r="E371" s="253" t="s">
        <v>485</v>
      </c>
      <c r="F371" s="514"/>
      <c r="G371" s="515"/>
      <c r="H371" s="516"/>
      <c r="I371" s="494"/>
      <c r="J371" s="490"/>
      <c r="K371" s="490"/>
      <c r="L371" s="490"/>
      <c r="M371" s="492"/>
      <c r="N371" s="185" t="s">
        <v>786</v>
      </c>
      <c r="O371" s="181" t="s">
        <v>787</v>
      </c>
      <c r="P371" s="474"/>
      <c r="Q371" s="475"/>
      <c r="R371" s="514"/>
      <c r="S371" s="485"/>
    </row>
    <row r="372" spans="1:19" ht="13.5" customHeight="1">
      <c r="A372" s="496">
        <v>152</v>
      </c>
      <c r="B372" s="544"/>
      <c r="C372" s="508" t="s">
        <v>110</v>
      </c>
      <c r="D372" s="576"/>
      <c r="E372" s="512" t="s">
        <v>486</v>
      </c>
      <c r="F372" s="502" t="s">
        <v>878</v>
      </c>
      <c r="G372" s="503"/>
      <c r="H372" s="504"/>
      <c r="I372" s="494" t="s">
        <v>278</v>
      </c>
      <c r="J372" s="490" t="s">
        <v>751</v>
      </c>
      <c r="K372" s="490" t="s">
        <v>751</v>
      </c>
      <c r="L372" s="490" t="s">
        <v>751</v>
      </c>
      <c r="M372" s="492" t="s">
        <v>751</v>
      </c>
      <c r="N372" s="186" t="s">
        <v>308</v>
      </c>
      <c r="O372" s="494" t="s">
        <v>752</v>
      </c>
      <c r="P372" s="482" t="s">
        <v>760</v>
      </c>
      <c r="Q372" s="482" t="s">
        <v>760</v>
      </c>
      <c r="R372" s="533" t="s">
        <v>760</v>
      </c>
      <c r="S372" s="485"/>
    </row>
    <row r="373" spans="1:19" ht="13.5" customHeight="1">
      <c r="A373" s="496"/>
      <c r="B373" s="544"/>
      <c r="C373" s="570"/>
      <c r="D373" s="571"/>
      <c r="E373" s="660"/>
      <c r="F373" s="581"/>
      <c r="G373" s="517"/>
      <c r="H373" s="582"/>
      <c r="I373" s="562"/>
      <c r="J373" s="533"/>
      <c r="K373" s="533"/>
      <c r="L373" s="533"/>
      <c r="M373" s="482"/>
      <c r="N373" s="183" t="s">
        <v>786</v>
      </c>
      <c r="O373" s="562"/>
      <c r="P373" s="484"/>
      <c r="Q373" s="484"/>
      <c r="R373" s="568"/>
      <c r="S373" s="575"/>
    </row>
    <row r="374" spans="1:19" ht="13.5" customHeight="1">
      <c r="A374" s="578">
        <v>265</v>
      </c>
      <c r="B374" s="544"/>
      <c r="C374" s="498" t="s">
        <v>794</v>
      </c>
      <c r="D374" s="499"/>
      <c r="E374" s="249" t="s">
        <v>487</v>
      </c>
      <c r="F374" s="502" t="s">
        <v>1531</v>
      </c>
      <c r="G374" s="503"/>
      <c r="H374" s="504"/>
      <c r="I374" s="562" t="s">
        <v>278</v>
      </c>
      <c r="J374" s="482" t="s">
        <v>751</v>
      </c>
      <c r="K374" s="482" t="s">
        <v>751</v>
      </c>
      <c r="L374" s="482" t="s">
        <v>751</v>
      </c>
      <c r="M374" s="482" t="s">
        <v>751</v>
      </c>
      <c r="N374" s="482" t="s">
        <v>752</v>
      </c>
      <c r="O374" s="562" t="s">
        <v>752</v>
      </c>
      <c r="P374" s="502" t="s">
        <v>279</v>
      </c>
      <c r="Q374" s="504"/>
      <c r="R374" s="502" t="s">
        <v>753</v>
      </c>
      <c r="S374" s="255"/>
    </row>
    <row r="375" spans="1:19" ht="13.5" customHeight="1">
      <c r="A375" s="579"/>
      <c r="B375" s="544"/>
      <c r="C375" s="657" t="s">
        <v>488</v>
      </c>
      <c r="D375" s="658"/>
      <c r="E375" s="262" t="s">
        <v>489</v>
      </c>
      <c r="F375" s="581"/>
      <c r="G375" s="517"/>
      <c r="H375" s="582"/>
      <c r="I375" s="584"/>
      <c r="J375" s="484"/>
      <c r="K375" s="484"/>
      <c r="L375" s="484"/>
      <c r="M375" s="484"/>
      <c r="N375" s="484"/>
      <c r="O375" s="584"/>
      <c r="P375" s="581"/>
      <c r="Q375" s="582"/>
      <c r="R375" s="581"/>
      <c r="S375" s="258"/>
    </row>
    <row r="376" spans="1:19" ht="13.5" customHeight="1">
      <c r="A376" s="543"/>
      <c r="B376" s="544"/>
      <c r="C376" s="338" t="s">
        <v>1724</v>
      </c>
      <c r="D376" s="339"/>
      <c r="E376" s="339"/>
      <c r="F376" s="339"/>
      <c r="G376" s="339"/>
      <c r="H376" s="339"/>
      <c r="I376" s="339"/>
      <c r="J376" s="339"/>
      <c r="K376" s="339"/>
      <c r="L376" s="339"/>
      <c r="M376" s="339"/>
      <c r="N376" s="339"/>
      <c r="O376" s="339"/>
      <c r="P376" s="339"/>
      <c r="Q376" s="339"/>
      <c r="R376" s="340"/>
      <c r="S376" s="247"/>
    </row>
    <row r="377" spans="1:19" ht="13.5" customHeight="1">
      <c r="A377" s="496">
        <f>A372+1</f>
        <v>153</v>
      </c>
      <c r="B377" s="544"/>
      <c r="C377" s="508" t="s">
        <v>111</v>
      </c>
      <c r="D377" s="576"/>
      <c r="E377" s="500" t="s">
        <v>490</v>
      </c>
      <c r="F377" s="503" t="s">
        <v>879</v>
      </c>
      <c r="G377" s="503"/>
      <c r="H377" s="503"/>
      <c r="I377" s="494" t="s">
        <v>278</v>
      </c>
      <c r="J377" s="474" t="s">
        <v>751</v>
      </c>
      <c r="K377" s="474" t="s">
        <v>751</v>
      </c>
      <c r="L377" s="474" t="s">
        <v>751</v>
      </c>
      <c r="M377" s="483" t="s">
        <v>751</v>
      </c>
      <c r="N377" s="492" t="s">
        <v>752</v>
      </c>
      <c r="O377" s="643" t="s">
        <v>752</v>
      </c>
      <c r="P377" s="482" t="s">
        <v>760</v>
      </c>
      <c r="Q377" s="482" t="s">
        <v>760</v>
      </c>
      <c r="R377" s="533" t="s">
        <v>760</v>
      </c>
      <c r="S377" s="485" t="s">
        <v>1741</v>
      </c>
    </row>
    <row r="378" spans="1:19" ht="13.5" customHeight="1">
      <c r="A378" s="497"/>
      <c r="B378" s="545"/>
      <c r="C378" s="487"/>
      <c r="D378" s="488"/>
      <c r="E378" s="501"/>
      <c r="F378" s="506"/>
      <c r="G378" s="506"/>
      <c r="H378" s="506"/>
      <c r="I378" s="495"/>
      <c r="J378" s="491"/>
      <c r="K378" s="491"/>
      <c r="L378" s="491"/>
      <c r="M378" s="493"/>
      <c r="N378" s="493"/>
      <c r="O378" s="659"/>
      <c r="P378" s="532"/>
      <c r="Q378" s="532"/>
      <c r="R378" s="569"/>
      <c r="S378" s="486"/>
    </row>
    <row r="379" spans="1:19" ht="13.5" customHeight="1">
      <c r="A379" s="586">
        <v>266</v>
      </c>
      <c r="B379" s="587" t="s">
        <v>491</v>
      </c>
      <c r="C379" s="546" t="s">
        <v>492</v>
      </c>
      <c r="D379" s="547"/>
      <c r="E379" s="600" t="s">
        <v>493</v>
      </c>
      <c r="F379" s="536" t="s">
        <v>880</v>
      </c>
      <c r="G379" s="549"/>
      <c r="H379" s="601"/>
      <c r="I379" s="602" t="s">
        <v>278</v>
      </c>
      <c r="J379" s="574" t="s">
        <v>751</v>
      </c>
      <c r="K379" s="574" t="s">
        <v>751</v>
      </c>
      <c r="L379" s="574" t="s">
        <v>751</v>
      </c>
      <c r="M379" s="574" t="s">
        <v>751</v>
      </c>
      <c r="N379" s="574" t="s">
        <v>752</v>
      </c>
      <c r="O379" s="602" t="s">
        <v>752</v>
      </c>
      <c r="P379" s="536" t="s">
        <v>279</v>
      </c>
      <c r="Q379" s="601"/>
      <c r="R379" s="536" t="s">
        <v>753</v>
      </c>
      <c r="S379" s="265"/>
    </row>
    <row r="380" spans="1:19" ht="13.5" customHeight="1">
      <c r="A380" s="579"/>
      <c r="B380" s="544"/>
      <c r="C380" s="570"/>
      <c r="D380" s="571"/>
      <c r="E380" s="572"/>
      <c r="F380" s="581"/>
      <c r="G380" s="517"/>
      <c r="H380" s="582"/>
      <c r="I380" s="584"/>
      <c r="J380" s="484"/>
      <c r="K380" s="484"/>
      <c r="L380" s="484"/>
      <c r="M380" s="484"/>
      <c r="N380" s="484"/>
      <c r="O380" s="584"/>
      <c r="P380" s="581"/>
      <c r="Q380" s="582"/>
      <c r="R380" s="581"/>
      <c r="S380" s="258"/>
    </row>
    <row r="381" spans="1:19" ht="13.5" customHeight="1">
      <c r="A381" s="543"/>
      <c r="B381" s="544"/>
      <c r="C381" s="338" t="s">
        <v>1721</v>
      </c>
      <c r="D381" s="339"/>
      <c r="E381" s="339"/>
      <c r="F381" s="339"/>
      <c r="G381" s="339"/>
      <c r="H381" s="339"/>
      <c r="I381" s="339"/>
      <c r="J381" s="339"/>
      <c r="K381" s="339"/>
      <c r="L381" s="339"/>
      <c r="M381" s="339"/>
      <c r="N381" s="339"/>
      <c r="O381" s="339"/>
      <c r="P381" s="339"/>
      <c r="Q381" s="339"/>
      <c r="R381" s="340"/>
      <c r="S381" s="247"/>
    </row>
    <row r="382" spans="1:19" ht="13.5" customHeight="1">
      <c r="A382" s="579">
        <v>267</v>
      </c>
      <c r="B382" s="544"/>
      <c r="C382" s="657" t="s">
        <v>494</v>
      </c>
      <c r="D382" s="658"/>
      <c r="E382" s="572" t="s">
        <v>495</v>
      </c>
      <c r="F382" s="581" t="s">
        <v>881</v>
      </c>
      <c r="G382" s="517"/>
      <c r="H382" s="582"/>
      <c r="I382" s="584" t="s">
        <v>278</v>
      </c>
      <c r="J382" s="484" t="s">
        <v>751</v>
      </c>
      <c r="K382" s="484" t="s">
        <v>751</v>
      </c>
      <c r="L382" s="484" t="s">
        <v>751</v>
      </c>
      <c r="M382" s="567" t="s">
        <v>752</v>
      </c>
      <c r="N382" s="183" t="s">
        <v>308</v>
      </c>
      <c r="O382" s="184" t="s">
        <v>377</v>
      </c>
      <c r="P382" s="482" t="s">
        <v>754</v>
      </c>
      <c r="Q382" s="482" t="s">
        <v>1528</v>
      </c>
      <c r="R382" s="581" t="s">
        <v>753</v>
      </c>
      <c r="S382" s="575" t="s">
        <v>1741</v>
      </c>
    </row>
    <row r="383" spans="1:19" ht="13.5" customHeight="1">
      <c r="A383" s="579"/>
      <c r="B383" s="544"/>
      <c r="C383" s="657"/>
      <c r="D383" s="658"/>
      <c r="E383" s="572"/>
      <c r="F383" s="581"/>
      <c r="G383" s="517"/>
      <c r="H383" s="582"/>
      <c r="I383" s="584"/>
      <c r="J383" s="484"/>
      <c r="K383" s="484"/>
      <c r="L383" s="484"/>
      <c r="M383" s="562"/>
      <c r="N383" s="183" t="s">
        <v>786</v>
      </c>
      <c r="O383" s="184" t="s">
        <v>787</v>
      </c>
      <c r="P383" s="484"/>
      <c r="Q383" s="484"/>
      <c r="R383" s="581"/>
      <c r="S383" s="577"/>
    </row>
    <row r="384" spans="1:19" ht="13.5" customHeight="1">
      <c r="A384" s="543"/>
      <c r="B384" s="544"/>
      <c r="C384" s="338" t="s">
        <v>1722</v>
      </c>
      <c r="D384" s="339"/>
      <c r="E384" s="339"/>
      <c r="F384" s="339"/>
      <c r="G384" s="339"/>
      <c r="H384" s="339"/>
      <c r="I384" s="339"/>
      <c r="J384" s="339"/>
      <c r="K384" s="339"/>
      <c r="L384" s="339"/>
      <c r="M384" s="339"/>
      <c r="N384" s="339"/>
      <c r="O384" s="339"/>
      <c r="P384" s="339"/>
      <c r="Q384" s="339"/>
      <c r="R384" s="340"/>
      <c r="S384" s="247"/>
    </row>
    <row r="385" spans="1:19" ht="13.5" customHeight="1">
      <c r="A385" s="578">
        <v>268</v>
      </c>
      <c r="B385" s="544"/>
      <c r="C385" s="570" t="s">
        <v>496</v>
      </c>
      <c r="D385" s="571"/>
      <c r="E385" s="572" t="s">
        <v>497</v>
      </c>
      <c r="F385" s="581" t="s">
        <v>1723</v>
      </c>
      <c r="G385" s="517"/>
      <c r="H385" s="582"/>
      <c r="I385" s="567" t="s">
        <v>278</v>
      </c>
      <c r="J385" s="474" t="s">
        <v>751</v>
      </c>
      <c r="K385" s="474" t="s">
        <v>751</v>
      </c>
      <c r="L385" s="474" t="s">
        <v>751</v>
      </c>
      <c r="M385" s="483" t="s">
        <v>751</v>
      </c>
      <c r="N385" s="183" t="s">
        <v>308</v>
      </c>
      <c r="O385" s="184" t="s">
        <v>377</v>
      </c>
      <c r="P385" s="568" t="s">
        <v>279</v>
      </c>
      <c r="Q385" s="591"/>
      <c r="R385" s="581" t="s">
        <v>759</v>
      </c>
      <c r="S385" s="537" t="s">
        <v>1741</v>
      </c>
    </row>
    <row r="386" spans="1:19" ht="13.5" customHeight="1">
      <c r="A386" s="579"/>
      <c r="B386" s="544"/>
      <c r="C386" s="570"/>
      <c r="D386" s="571"/>
      <c r="E386" s="572"/>
      <c r="F386" s="581"/>
      <c r="G386" s="517"/>
      <c r="H386" s="582"/>
      <c r="I386" s="562"/>
      <c r="J386" s="533"/>
      <c r="K386" s="533"/>
      <c r="L386" s="533"/>
      <c r="M386" s="482"/>
      <c r="N386" s="183" t="s">
        <v>786</v>
      </c>
      <c r="O386" s="184" t="s">
        <v>787</v>
      </c>
      <c r="P386" s="568"/>
      <c r="Q386" s="591"/>
      <c r="R386" s="581"/>
      <c r="S386" s="575"/>
    </row>
    <row r="387" spans="1:19" ht="13.5" customHeight="1">
      <c r="A387" s="579"/>
      <c r="B387" s="544"/>
      <c r="C387" s="341" t="s">
        <v>1727</v>
      </c>
      <c r="D387" s="342"/>
      <c r="E387" s="342"/>
      <c r="F387" s="342"/>
      <c r="G387" s="342"/>
      <c r="H387" s="342"/>
      <c r="I387" s="342"/>
      <c r="J387" s="342"/>
      <c r="K387" s="342"/>
      <c r="L387" s="342"/>
      <c r="M387" s="342"/>
      <c r="N387" s="342"/>
      <c r="O387" s="342"/>
      <c r="P387" s="342"/>
      <c r="Q387" s="342"/>
      <c r="R387" s="343"/>
      <c r="S387" s="258"/>
    </row>
    <row r="388" spans="1:19" ht="13.5" customHeight="1">
      <c r="A388" s="578">
        <v>269</v>
      </c>
      <c r="B388" s="544"/>
      <c r="C388" s="508" t="s">
        <v>498</v>
      </c>
      <c r="D388" s="576"/>
      <c r="E388" s="476" t="s">
        <v>499</v>
      </c>
      <c r="F388" s="502" t="s">
        <v>1726</v>
      </c>
      <c r="G388" s="503"/>
      <c r="H388" s="504"/>
      <c r="I388" s="562" t="s">
        <v>278</v>
      </c>
      <c r="J388" s="482" t="s">
        <v>751</v>
      </c>
      <c r="K388" s="482" t="s">
        <v>751</v>
      </c>
      <c r="L388" s="482" t="s">
        <v>751</v>
      </c>
      <c r="M388" s="482" t="s">
        <v>751</v>
      </c>
      <c r="N388" s="482" t="s">
        <v>752</v>
      </c>
      <c r="O388" s="562" t="s">
        <v>752</v>
      </c>
      <c r="P388" s="502" t="s">
        <v>279</v>
      </c>
      <c r="Q388" s="504"/>
      <c r="R388" s="502" t="s">
        <v>753</v>
      </c>
      <c r="S388" s="485" t="s">
        <v>1741</v>
      </c>
    </row>
    <row r="389" spans="1:19" ht="13.5" customHeight="1">
      <c r="A389" s="579"/>
      <c r="B389" s="544"/>
      <c r="C389" s="570"/>
      <c r="D389" s="571"/>
      <c r="E389" s="572"/>
      <c r="F389" s="581"/>
      <c r="G389" s="517"/>
      <c r="H389" s="582"/>
      <c r="I389" s="584"/>
      <c r="J389" s="484"/>
      <c r="K389" s="484"/>
      <c r="L389" s="484"/>
      <c r="M389" s="484"/>
      <c r="N389" s="484"/>
      <c r="O389" s="584"/>
      <c r="P389" s="581"/>
      <c r="Q389" s="582"/>
      <c r="R389" s="581"/>
      <c r="S389" s="575"/>
    </row>
    <row r="390" spans="1:19" ht="13.5" customHeight="1">
      <c r="A390" s="543"/>
      <c r="B390" s="544"/>
      <c r="C390" s="338" t="s">
        <v>1722</v>
      </c>
      <c r="D390" s="339"/>
      <c r="E390" s="339"/>
      <c r="F390" s="339"/>
      <c r="G390" s="339"/>
      <c r="H390" s="339"/>
      <c r="I390" s="339"/>
      <c r="J390" s="339"/>
      <c r="K390" s="339"/>
      <c r="L390" s="339"/>
      <c r="M390" s="339"/>
      <c r="N390" s="339"/>
      <c r="O390" s="339"/>
      <c r="P390" s="339"/>
      <c r="Q390" s="339"/>
      <c r="R390" s="340"/>
      <c r="S390" s="247"/>
    </row>
    <row r="391" spans="1:19" ht="13.5" customHeight="1">
      <c r="A391" s="578">
        <v>270</v>
      </c>
      <c r="B391" s="544"/>
      <c r="C391" s="508" t="s">
        <v>955</v>
      </c>
      <c r="D391" s="576"/>
      <c r="E391" s="476" t="s">
        <v>956</v>
      </c>
      <c r="F391" s="502" t="s">
        <v>1510</v>
      </c>
      <c r="G391" s="503"/>
      <c r="H391" s="504"/>
      <c r="I391" s="567" t="s">
        <v>278</v>
      </c>
      <c r="J391" s="474" t="s">
        <v>751</v>
      </c>
      <c r="K391" s="474" t="s">
        <v>751</v>
      </c>
      <c r="L391" s="474" t="s">
        <v>751</v>
      </c>
      <c r="M391" s="483" t="s">
        <v>751</v>
      </c>
      <c r="N391" s="183" t="s">
        <v>308</v>
      </c>
      <c r="O391" s="184" t="s">
        <v>377</v>
      </c>
      <c r="P391" s="568" t="s">
        <v>279</v>
      </c>
      <c r="Q391" s="591"/>
      <c r="R391" s="581" t="s">
        <v>759</v>
      </c>
      <c r="S391" s="537" t="s">
        <v>1741</v>
      </c>
    </row>
    <row r="392" spans="1:19" ht="13.5" customHeight="1">
      <c r="A392" s="579"/>
      <c r="B392" s="544"/>
      <c r="C392" s="570"/>
      <c r="D392" s="571"/>
      <c r="E392" s="572"/>
      <c r="F392" s="581"/>
      <c r="G392" s="517"/>
      <c r="H392" s="582"/>
      <c r="I392" s="562"/>
      <c r="J392" s="533"/>
      <c r="K392" s="533"/>
      <c r="L392" s="533"/>
      <c r="M392" s="482"/>
      <c r="N392" s="183" t="s">
        <v>786</v>
      </c>
      <c r="O392" s="184" t="s">
        <v>787</v>
      </c>
      <c r="P392" s="568"/>
      <c r="Q392" s="591"/>
      <c r="R392" s="581"/>
      <c r="S392" s="575"/>
    </row>
    <row r="393" spans="1:19" ht="13.5" customHeight="1">
      <c r="A393" s="543"/>
      <c r="B393" s="544"/>
      <c r="C393" s="338" t="s">
        <v>1724</v>
      </c>
      <c r="D393" s="339"/>
      <c r="E393" s="339"/>
      <c r="F393" s="339"/>
      <c r="G393" s="339"/>
      <c r="H393" s="339"/>
      <c r="I393" s="339"/>
      <c r="J393" s="339"/>
      <c r="K393" s="339"/>
      <c r="L393" s="339"/>
      <c r="M393" s="339"/>
      <c r="N393" s="339"/>
      <c r="O393" s="339"/>
      <c r="P393" s="339"/>
      <c r="Q393" s="339"/>
      <c r="R393" s="340"/>
      <c r="S393" s="247"/>
    </row>
    <row r="394" spans="1:19" ht="13.5" customHeight="1">
      <c r="A394" s="579">
        <v>271</v>
      </c>
      <c r="B394" s="544"/>
      <c r="C394" s="508" t="s">
        <v>500</v>
      </c>
      <c r="D394" s="576"/>
      <c r="E394" s="476" t="s">
        <v>501</v>
      </c>
      <c r="F394" s="502" t="s">
        <v>882</v>
      </c>
      <c r="G394" s="503"/>
      <c r="H394" s="504"/>
      <c r="I394" s="567" t="s">
        <v>278</v>
      </c>
      <c r="J394" s="474" t="s">
        <v>751</v>
      </c>
      <c r="K394" s="482" t="s">
        <v>752</v>
      </c>
      <c r="L394" s="474" t="s">
        <v>751</v>
      </c>
      <c r="M394" s="482" t="s">
        <v>752</v>
      </c>
      <c r="N394" s="482" t="s">
        <v>752</v>
      </c>
      <c r="O394" s="482" t="s">
        <v>752</v>
      </c>
      <c r="P394" s="482" t="s">
        <v>754</v>
      </c>
      <c r="Q394" s="482" t="s">
        <v>1528</v>
      </c>
      <c r="R394" s="502" t="s">
        <v>753</v>
      </c>
      <c r="S394" s="537" t="s">
        <v>1741</v>
      </c>
    </row>
    <row r="395" spans="1:19" ht="13.5" customHeight="1">
      <c r="A395" s="579"/>
      <c r="B395" s="544"/>
      <c r="C395" s="570"/>
      <c r="D395" s="571"/>
      <c r="E395" s="572"/>
      <c r="F395" s="581"/>
      <c r="G395" s="517"/>
      <c r="H395" s="582"/>
      <c r="I395" s="562"/>
      <c r="J395" s="533"/>
      <c r="K395" s="484"/>
      <c r="L395" s="533"/>
      <c r="M395" s="484"/>
      <c r="N395" s="484"/>
      <c r="O395" s="484"/>
      <c r="P395" s="484"/>
      <c r="Q395" s="484"/>
      <c r="R395" s="581"/>
      <c r="S395" s="575"/>
    </row>
    <row r="396" spans="1:19" ht="13.5" customHeight="1">
      <c r="A396" s="579"/>
      <c r="B396" s="544"/>
      <c r="C396" s="338" t="s">
        <v>1724</v>
      </c>
      <c r="D396" s="339"/>
      <c r="E396" s="339"/>
      <c r="F396" s="339"/>
      <c r="G396" s="339"/>
      <c r="H396" s="339"/>
      <c r="I396" s="339"/>
      <c r="J396" s="339"/>
      <c r="K396" s="339"/>
      <c r="L396" s="339"/>
      <c r="M396" s="339"/>
      <c r="N396" s="339"/>
      <c r="O396" s="339"/>
      <c r="P396" s="339"/>
      <c r="Q396" s="339"/>
      <c r="R396" s="340"/>
      <c r="S396" s="247"/>
    </row>
    <row r="397" spans="1:19" ht="13.5" customHeight="1">
      <c r="A397" s="578">
        <v>272</v>
      </c>
      <c r="B397" s="544"/>
      <c r="C397" s="508" t="s">
        <v>502</v>
      </c>
      <c r="D397" s="576"/>
      <c r="E397" s="476" t="s">
        <v>503</v>
      </c>
      <c r="F397" s="502" t="s">
        <v>883</v>
      </c>
      <c r="G397" s="503"/>
      <c r="H397" s="504"/>
      <c r="I397" s="567" t="s">
        <v>278</v>
      </c>
      <c r="J397" s="474" t="s">
        <v>751</v>
      </c>
      <c r="K397" s="482" t="s">
        <v>752</v>
      </c>
      <c r="L397" s="474" t="s">
        <v>751</v>
      </c>
      <c r="M397" s="483" t="s">
        <v>751</v>
      </c>
      <c r="N397" s="183" t="s">
        <v>308</v>
      </c>
      <c r="O397" s="482" t="s">
        <v>752</v>
      </c>
      <c r="P397" s="568" t="s">
        <v>279</v>
      </c>
      <c r="Q397" s="591"/>
      <c r="R397" s="581" t="s">
        <v>759</v>
      </c>
      <c r="S397" s="537" t="s">
        <v>1741</v>
      </c>
    </row>
    <row r="398" spans="1:19" ht="13.5" customHeight="1">
      <c r="A398" s="579"/>
      <c r="B398" s="544"/>
      <c r="C398" s="570"/>
      <c r="D398" s="571"/>
      <c r="E398" s="572"/>
      <c r="F398" s="581"/>
      <c r="G398" s="517"/>
      <c r="H398" s="582"/>
      <c r="I398" s="562"/>
      <c r="J398" s="533"/>
      <c r="K398" s="484"/>
      <c r="L398" s="533"/>
      <c r="M398" s="482"/>
      <c r="N398" s="183" t="s">
        <v>786</v>
      </c>
      <c r="O398" s="484"/>
      <c r="P398" s="568"/>
      <c r="Q398" s="591"/>
      <c r="R398" s="581"/>
      <c r="S398" s="575"/>
    </row>
    <row r="399" spans="1:19" ht="13.5" customHeight="1">
      <c r="A399" s="578">
        <v>273</v>
      </c>
      <c r="B399" s="544"/>
      <c r="C399" s="508" t="s">
        <v>504</v>
      </c>
      <c r="D399" s="576"/>
      <c r="E399" s="476" t="s">
        <v>505</v>
      </c>
      <c r="F399" s="502" t="s">
        <v>884</v>
      </c>
      <c r="G399" s="503"/>
      <c r="H399" s="504"/>
      <c r="I399" s="562" t="s">
        <v>278</v>
      </c>
      <c r="J399" s="482" t="s">
        <v>751</v>
      </c>
      <c r="K399" s="482" t="s">
        <v>751</v>
      </c>
      <c r="L399" s="482" t="s">
        <v>751</v>
      </c>
      <c r="M399" s="482" t="s">
        <v>751</v>
      </c>
      <c r="N399" s="482" t="s">
        <v>752</v>
      </c>
      <c r="O399" s="562" t="s">
        <v>752</v>
      </c>
      <c r="P399" s="502" t="s">
        <v>279</v>
      </c>
      <c r="Q399" s="504"/>
      <c r="R399" s="502" t="s">
        <v>753</v>
      </c>
      <c r="S399" s="255"/>
    </row>
    <row r="400" spans="1:19" ht="13.5" customHeight="1">
      <c r="A400" s="579"/>
      <c r="B400" s="544"/>
      <c r="C400" s="570"/>
      <c r="D400" s="571"/>
      <c r="E400" s="572"/>
      <c r="F400" s="581"/>
      <c r="G400" s="517"/>
      <c r="H400" s="582"/>
      <c r="I400" s="584"/>
      <c r="J400" s="484"/>
      <c r="K400" s="484"/>
      <c r="L400" s="484"/>
      <c r="M400" s="484"/>
      <c r="N400" s="484"/>
      <c r="O400" s="584"/>
      <c r="P400" s="581"/>
      <c r="Q400" s="582"/>
      <c r="R400" s="581"/>
      <c r="S400" s="258"/>
    </row>
    <row r="401" spans="1:19" ht="13.5" customHeight="1">
      <c r="A401" s="543"/>
      <c r="B401" s="544"/>
      <c r="C401" s="338" t="s">
        <v>1724</v>
      </c>
      <c r="D401" s="339"/>
      <c r="E401" s="339"/>
      <c r="F401" s="339"/>
      <c r="G401" s="339"/>
      <c r="H401" s="339"/>
      <c r="I401" s="339"/>
      <c r="J401" s="339"/>
      <c r="K401" s="339"/>
      <c r="L401" s="339"/>
      <c r="M401" s="339"/>
      <c r="N401" s="339"/>
      <c r="O401" s="339"/>
      <c r="P401" s="339"/>
      <c r="Q401" s="339"/>
      <c r="R401" s="340"/>
      <c r="S401" s="247"/>
    </row>
    <row r="402" spans="1:19" ht="13.5" customHeight="1">
      <c r="A402" s="578">
        <v>274</v>
      </c>
      <c r="B402" s="544"/>
      <c r="C402" s="508" t="s">
        <v>506</v>
      </c>
      <c r="D402" s="576"/>
      <c r="E402" s="476" t="s">
        <v>1770</v>
      </c>
      <c r="F402" s="502" t="s">
        <v>885</v>
      </c>
      <c r="G402" s="503"/>
      <c r="H402" s="504"/>
      <c r="I402" s="562" t="s">
        <v>278</v>
      </c>
      <c r="J402" s="482" t="s">
        <v>751</v>
      </c>
      <c r="K402" s="482" t="s">
        <v>751</v>
      </c>
      <c r="L402" s="482" t="s">
        <v>751</v>
      </c>
      <c r="M402" s="482" t="s">
        <v>752</v>
      </c>
      <c r="N402" s="482" t="s">
        <v>752</v>
      </c>
      <c r="O402" s="562" t="s">
        <v>752</v>
      </c>
      <c r="P402" s="482" t="s">
        <v>1528</v>
      </c>
      <c r="Q402" s="533" t="s">
        <v>754</v>
      </c>
      <c r="R402" s="533" t="s">
        <v>754</v>
      </c>
      <c r="S402" s="255"/>
    </row>
    <row r="403" spans="1:19" ht="13.5" customHeight="1">
      <c r="A403" s="543"/>
      <c r="B403" s="544"/>
      <c r="C403" s="510"/>
      <c r="D403" s="548"/>
      <c r="E403" s="477"/>
      <c r="F403" s="514"/>
      <c r="G403" s="515"/>
      <c r="H403" s="516"/>
      <c r="I403" s="567"/>
      <c r="J403" s="483"/>
      <c r="K403" s="483"/>
      <c r="L403" s="483"/>
      <c r="M403" s="483"/>
      <c r="N403" s="483"/>
      <c r="O403" s="567"/>
      <c r="P403" s="483"/>
      <c r="Q403" s="474"/>
      <c r="R403" s="474"/>
      <c r="S403" s="247"/>
    </row>
    <row r="404" spans="1:19" ht="13.5" customHeight="1">
      <c r="A404" s="579">
        <v>275</v>
      </c>
      <c r="B404" s="544"/>
      <c r="C404" s="508" t="s">
        <v>507</v>
      </c>
      <c r="D404" s="576"/>
      <c r="E404" s="476" t="s">
        <v>508</v>
      </c>
      <c r="F404" s="502" t="s">
        <v>886</v>
      </c>
      <c r="G404" s="503"/>
      <c r="H404" s="504"/>
      <c r="I404" s="562" t="s">
        <v>278</v>
      </c>
      <c r="J404" s="482" t="s">
        <v>751</v>
      </c>
      <c r="K404" s="482" t="s">
        <v>751</v>
      </c>
      <c r="L404" s="482" t="s">
        <v>751</v>
      </c>
      <c r="M404" s="482" t="s">
        <v>751</v>
      </c>
      <c r="N404" s="482" t="s">
        <v>752</v>
      </c>
      <c r="O404" s="562" t="s">
        <v>752</v>
      </c>
      <c r="P404" s="502" t="s">
        <v>279</v>
      </c>
      <c r="Q404" s="504"/>
      <c r="R404" s="502" t="s">
        <v>753</v>
      </c>
      <c r="S404" s="258"/>
    </row>
    <row r="405" spans="1:19" ht="13.5" customHeight="1">
      <c r="A405" s="579"/>
      <c r="B405" s="544"/>
      <c r="C405" s="570"/>
      <c r="D405" s="571"/>
      <c r="E405" s="572"/>
      <c r="F405" s="581"/>
      <c r="G405" s="517"/>
      <c r="H405" s="582"/>
      <c r="I405" s="584"/>
      <c r="J405" s="484"/>
      <c r="K405" s="484"/>
      <c r="L405" s="484"/>
      <c r="M405" s="484"/>
      <c r="N405" s="484"/>
      <c r="O405" s="584"/>
      <c r="P405" s="581"/>
      <c r="Q405" s="582"/>
      <c r="R405" s="581"/>
      <c r="S405" s="258"/>
    </row>
    <row r="406" spans="1:19" ht="13.5" customHeight="1">
      <c r="A406" s="579"/>
      <c r="B406" s="544"/>
      <c r="C406" s="338" t="s">
        <v>1724</v>
      </c>
      <c r="D406" s="339"/>
      <c r="E406" s="339"/>
      <c r="F406" s="339"/>
      <c r="G406" s="339"/>
      <c r="H406" s="339"/>
      <c r="I406" s="339"/>
      <c r="J406" s="339"/>
      <c r="K406" s="339"/>
      <c r="L406" s="339"/>
      <c r="M406" s="339"/>
      <c r="N406" s="339"/>
      <c r="O406" s="339"/>
      <c r="P406" s="339"/>
      <c r="Q406" s="339"/>
      <c r="R406" s="340"/>
      <c r="S406" s="258"/>
    </row>
    <row r="407" spans="1:19" ht="13.5" customHeight="1">
      <c r="A407" s="578">
        <v>276</v>
      </c>
      <c r="B407" s="544"/>
      <c r="C407" s="508" t="s">
        <v>509</v>
      </c>
      <c r="D407" s="576"/>
      <c r="E407" s="476" t="s">
        <v>510</v>
      </c>
      <c r="F407" s="502" t="s">
        <v>887</v>
      </c>
      <c r="G407" s="503"/>
      <c r="H407" s="504"/>
      <c r="I407" s="567" t="s">
        <v>278</v>
      </c>
      <c r="J407" s="474" t="s">
        <v>751</v>
      </c>
      <c r="K407" s="474" t="s">
        <v>751</v>
      </c>
      <c r="L407" s="474" t="s">
        <v>751</v>
      </c>
      <c r="M407" s="483" t="s">
        <v>751</v>
      </c>
      <c r="N407" s="183" t="s">
        <v>308</v>
      </c>
      <c r="O407" s="184" t="s">
        <v>377</v>
      </c>
      <c r="P407" s="568" t="s">
        <v>279</v>
      </c>
      <c r="Q407" s="591"/>
      <c r="R407" s="581" t="s">
        <v>759</v>
      </c>
      <c r="S407" s="485" t="s">
        <v>1741</v>
      </c>
    </row>
    <row r="408" spans="1:19" ht="13.5" customHeight="1">
      <c r="A408" s="579"/>
      <c r="B408" s="544"/>
      <c r="C408" s="570"/>
      <c r="D408" s="571"/>
      <c r="E408" s="572"/>
      <c r="F408" s="581"/>
      <c r="G408" s="517"/>
      <c r="H408" s="582"/>
      <c r="I408" s="562"/>
      <c r="J408" s="533"/>
      <c r="K408" s="533"/>
      <c r="L408" s="533"/>
      <c r="M408" s="482"/>
      <c r="N408" s="183" t="s">
        <v>786</v>
      </c>
      <c r="O408" s="184" t="s">
        <v>787</v>
      </c>
      <c r="P408" s="568"/>
      <c r="Q408" s="591"/>
      <c r="R408" s="581"/>
      <c r="S408" s="575"/>
    </row>
    <row r="409" spans="1:19" ht="13.5" customHeight="1">
      <c r="A409" s="543"/>
      <c r="B409" s="544"/>
      <c r="C409" s="338" t="s">
        <v>1724</v>
      </c>
      <c r="D409" s="339"/>
      <c r="E409" s="339"/>
      <c r="F409" s="339"/>
      <c r="G409" s="339"/>
      <c r="H409" s="339"/>
      <c r="I409" s="339"/>
      <c r="J409" s="339"/>
      <c r="K409" s="339"/>
      <c r="L409" s="339"/>
      <c r="M409" s="339"/>
      <c r="N409" s="339"/>
      <c r="O409" s="339"/>
      <c r="P409" s="339"/>
      <c r="Q409" s="339"/>
      <c r="R409" s="340"/>
      <c r="S409" s="258"/>
    </row>
    <row r="410" spans="1:19" ht="13.5" customHeight="1">
      <c r="A410" s="578">
        <v>277</v>
      </c>
      <c r="B410" s="544"/>
      <c r="C410" s="508" t="s">
        <v>511</v>
      </c>
      <c r="D410" s="576"/>
      <c r="E410" s="476" t="s">
        <v>512</v>
      </c>
      <c r="F410" s="502" t="s">
        <v>888</v>
      </c>
      <c r="G410" s="503"/>
      <c r="H410" s="504"/>
      <c r="I410" s="562" t="s">
        <v>278</v>
      </c>
      <c r="J410" s="482" t="s">
        <v>751</v>
      </c>
      <c r="K410" s="482" t="s">
        <v>751</v>
      </c>
      <c r="L410" s="482" t="s">
        <v>751</v>
      </c>
      <c r="M410" s="482" t="s">
        <v>751</v>
      </c>
      <c r="N410" s="482" t="s">
        <v>752</v>
      </c>
      <c r="O410" s="562" t="s">
        <v>752</v>
      </c>
      <c r="P410" s="482" t="s">
        <v>754</v>
      </c>
      <c r="Q410" s="482" t="s">
        <v>1528</v>
      </c>
      <c r="R410" s="502" t="s">
        <v>753</v>
      </c>
      <c r="S410" s="575" t="s">
        <v>1741</v>
      </c>
    </row>
    <row r="411" spans="1:19" ht="13.5" customHeight="1">
      <c r="A411" s="579"/>
      <c r="B411" s="544"/>
      <c r="C411" s="570"/>
      <c r="D411" s="571"/>
      <c r="E411" s="572"/>
      <c r="F411" s="581"/>
      <c r="G411" s="517"/>
      <c r="H411" s="582"/>
      <c r="I411" s="584"/>
      <c r="J411" s="484"/>
      <c r="K411" s="484"/>
      <c r="L411" s="484"/>
      <c r="M411" s="484"/>
      <c r="N411" s="484"/>
      <c r="O411" s="584"/>
      <c r="P411" s="484"/>
      <c r="Q411" s="484"/>
      <c r="R411" s="581"/>
      <c r="S411" s="577"/>
    </row>
    <row r="412" spans="1:19" ht="13.5" customHeight="1">
      <c r="A412" s="543"/>
      <c r="B412" s="544"/>
      <c r="C412" s="338" t="s">
        <v>1725</v>
      </c>
      <c r="D412" s="339"/>
      <c r="E412" s="339"/>
      <c r="F412" s="339"/>
      <c r="G412" s="339"/>
      <c r="H412" s="339"/>
      <c r="I412" s="339"/>
      <c r="J412" s="339"/>
      <c r="K412" s="339"/>
      <c r="L412" s="339"/>
      <c r="M412" s="339"/>
      <c r="N412" s="339"/>
      <c r="O412" s="339"/>
      <c r="P412" s="339"/>
      <c r="Q412" s="339"/>
      <c r="R412" s="340"/>
      <c r="S412" s="247"/>
    </row>
    <row r="413" spans="1:19" ht="13.5" customHeight="1">
      <c r="A413" s="579">
        <v>278</v>
      </c>
      <c r="B413" s="544"/>
      <c r="C413" s="603" t="s">
        <v>794</v>
      </c>
      <c r="D413" s="604"/>
      <c r="E413" s="253" t="s">
        <v>513</v>
      </c>
      <c r="F413" s="581" t="s">
        <v>1532</v>
      </c>
      <c r="G413" s="517"/>
      <c r="H413" s="582"/>
      <c r="I413" s="584" t="s">
        <v>278</v>
      </c>
      <c r="J413" s="484" t="s">
        <v>751</v>
      </c>
      <c r="K413" s="484" t="s">
        <v>751</v>
      </c>
      <c r="L413" s="484" t="s">
        <v>751</v>
      </c>
      <c r="M413" s="484" t="s">
        <v>751</v>
      </c>
      <c r="N413" s="484" t="s">
        <v>752</v>
      </c>
      <c r="O413" s="584" t="s">
        <v>752</v>
      </c>
      <c r="P413" s="581" t="s">
        <v>279</v>
      </c>
      <c r="Q413" s="582"/>
      <c r="R413" s="581" t="s">
        <v>753</v>
      </c>
      <c r="S413" s="258"/>
    </row>
    <row r="414" spans="1:19" ht="13.5" customHeight="1">
      <c r="A414" s="579"/>
      <c r="B414" s="544"/>
      <c r="C414" s="570" t="s">
        <v>514</v>
      </c>
      <c r="D414" s="571"/>
      <c r="E414" s="253" t="s">
        <v>515</v>
      </c>
      <c r="F414" s="581"/>
      <c r="G414" s="517"/>
      <c r="H414" s="582"/>
      <c r="I414" s="584"/>
      <c r="J414" s="484"/>
      <c r="K414" s="484"/>
      <c r="L414" s="484"/>
      <c r="M414" s="484"/>
      <c r="N414" s="484"/>
      <c r="O414" s="584"/>
      <c r="P414" s="581"/>
      <c r="Q414" s="582"/>
      <c r="R414" s="581"/>
      <c r="S414" s="258"/>
    </row>
    <row r="415" spans="1:19" ht="13.5" customHeight="1">
      <c r="A415" s="579"/>
      <c r="B415" s="544"/>
      <c r="C415" s="341" t="s">
        <v>1724</v>
      </c>
      <c r="D415" s="342"/>
      <c r="E415" s="342"/>
      <c r="F415" s="342"/>
      <c r="G415" s="342"/>
      <c r="H415" s="342"/>
      <c r="I415" s="342"/>
      <c r="J415" s="342"/>
      <c r="K415" s="342"/>
      <c r="L415" s="342"/>
      <c r="M415" s="342"/>
      <c r="N415" s="342"/>
      <c r="O415" s="342"/>
      <c r="P415" s="342"/>
      <c r="Q415" s="342"/>
      <c r="R415" s="343"/>
      <c r="S415" s="258"/>
    </row>
    <row r="416" spans="1:19" ht="13.5" customHeight="1">
      <c r="A416" s="578">
        <v>279</v>
      </c>
      <c r="B416" s="544"/>
      <c r="C416" s="498" t="s">
        <v>794</v>
      </c>
      <c r="D416" s="499"/>
      <c r="E416" s="476" t="s">
        <v>516</v>
      </c>
      <c r="F416" s="502" t="s">
        <v>1533</v>
      </c>
      <c r="G416" s="503"/>
      <c r="H416" s="504"/>
      <c r="I416" s="562" t="s">
        <v>278</v>
      </c>
      <c r="J416" s="482" t="s">
        <v>751</v>
      </c>
      <c r="K416" s="482" t="s">
        <v>751</v>
      </c>
      <c r="L416" s="482" t="s">
        <v>751</v>
      </c>
      <c r="M416" s="482" t="s">
        <v>751</v>
      </c>
      <c r="N416" s="482" t="s">
        <v>752</v>
      </c>
      <c r="O416" s="562" t="s">
        <v>752</v>
      </c>
      <c r="P416" s="502" t="s">
        <v>279</v>
      </c>
      <c r="Q416" s="504"/>
      <c r="R416" s="502" t="s">
        <v>753</v>
      </c>
      <c r="S416" s="255"/>
    </row>
    <row r="417" spans="1:22" ht="13.5" customHeight="1">
      <c r="A417" s="579"/>
      <c r="B417" s="544"/>
      <c r="C417" s="570" t="s">
        <v>517</v>
      </c>
      <c r="D417" s="571"/>
      <c r="E417" s="572"/>
      <c r="F417" s="581"/>
      <c r="G417" s="517"/>
      <c r="H417" s="582"/>
      <c r="I417" s="584"/>
      <c r="J417" s="484"/>
      <c r="K417" s="484"/>
      <c r="L417" s="484"/>
      <c r="M417" s="484"/>
      <c r="N417" s="484"/>
      <c r="O417" s="584"/>
      <c r="P417" s="581"/>
      <c r="Q417" s="582"/>
      <c r="R417" s="581"/>
      <c r="S417" s="258"/>
    </row>
    <row r="418" spans="1:22" ht="13.5" customHeight="1">
      <c r="A418" s="579"/>
      <c r="B418" s="545"/>
      <c r="C418" s="344" t="s">
        <v>1724</v>
      </c>
      <c r="D418" s="345"/>
      <c r="E418" s="345"/>
      <c r="F418" s="345"/>
      <c r="G418" s="345"/>
      <c r="H418" s="345"/>
      <c r="I418" s="345"/>
      <c r="J418" s="345"/>
      <c r="K418" s="345"/>
      <c r="L418" s="345"/>
      <c r="M418" s="345"/>
      <c r="N418" s="345"/>
      <c r="O418" s="345"/>
      <c r="P418" s="345"/>
      <c r="Q418" s="345"/>
      <c r="R418" s="346"/>
      <c r="S418" s="258"/>
    </row>
    <row r="419" spans="1:22" ht="13.5" customHeight="1">
      <c r="A419" s="621">
        <v>154</v>
      </c>
      <c r="B419" s="587" t="s">
        <v>518</v>
      </c>
      <c r="C419" s="546" t="s">
        <v>112</v>
      </c>
      <c r="D419" s="547"/>
      <c r="E419" s="588" t="s">
        <v>519</v>
      </c>
      <c r="F419" s="549" t="s">
        <v>889</v>
      </c>
      <c r="G419" s="549"/>
      <c r="H419" s="549"/>
      <c r="I419" s="540" t="s">
        <v>278</v>
      </c>
      <c r="J419" s="538" t="s">
        <v>751</v>
      </c>
      <c r="K419" s="539" t="s">
        <v>752</v>
      </c>
      <c r="L419" s="539" t="s">
        <v>752</v>
      </c>
      <c r="M419" s="539" t="s">
        <v>752</v>
      </c>
      <c r="N419" s="539" t="s">
        <v>752</v>
      </c>
      <c r="O419" s="540" t="s">
        <v>752</v>
      </c>
      <c r="P419" s="472" t="s">
        <v>520</v>
      </c>
      <c r="Q419" s="473"/>
      <c r="R419" s="536" t="s">
        <v>759</v>
      </c>
      <c r="S419" s="583" t="s">
        <v>1741</v>
      </c>
    </row>
    <row r="420" spans="1:22" ht="13.5" customHeight="1">
      <c r="A420" s="496"/>
      <c r="B420" s="544"/>
      <c r="C420" s="510"/>
      <c r="D420" s="548"/>
      <c r="E420" s="500"/>
      <c r="F420" s="517"/>
      <c r="G420" s="517"/>
      <c r="H420" s="517"/>
      <c r="I420" s="494"/>
      <c r="J420" s="490"/>
      <c r="K420" s="492"/>
      <c r="L420" s="492"/>
      <c r="M420" s="492"/>
      <c r="N420" s="492"/>
      <c r="O420" s="494"/>
      <c r="P420" s="474"/>
      <c r="Q420" s="475"/>
      <c r="R420" s="514"/>
      <c r="S420" s="485"/>
    </row>
    <row r="421" spans="1:22" ht="13.5" customHeight="1">
      <c r="A421" s="496">
        <v>155</v>
      </c>
      <c r="B421" s="544"/>
      <c r="C421" s="508" t="s">
        <v>197</v>
      </c>
      <c r="D421" s="576"/>
      <c r="E421" s="500" t="s">
        <v>1648</v>
      </c>
      <c r="F421" s="503" t="s">
        <v>890</v>
      </c>
      <c r="G421" s="503"/>
      <c r="H421" s="503"/>
      <c r="I421" s="494" t="s">
        <v>278</v>
      </c>
      <c r="J421" s="492" t="s">
        <v>752</v>
      </c>
      <c r="K421" s="492" t="s">
        <v>752</v>
      </c>
      <c r="L421" s="492" t="s">
        <v>752</v>
      </c>
      <c r="M421" s="492" t="s">
        <v>752</v>
      </c>
      <c r="N421" s="492" t="s">
        <v>752</v>
      </c>
      <c r="O421" s="494" t="s">
        <v>752</v>
      </c>
      <c r="P421" s="533" t="s">
        <v>520</v>
      </c>
      <c r="Q421" s="534"/>
      <c r="R421" s="502" t="s">
        <v>759</v>
      </c>
      <c r="S421" s="485" t="s">
        <v>1741</v>
      </c>
      <c r="V421" s="187"/>
    </row>
    <row r="422" spans="1:22" ht="13.5" customHeight="1">
      <c r="A422" s="496"/>
      <c r="B422" s="544"/>
      <c r="C422" s="570"/>
      <c r="D422" s="571"/>
      <c r="E422" s="476"/>
      <c r="F422" s="517"/>
      <c r="G422" s="517"/>
      <c r="H422" s="517"/>
      <c r="I422" s="562"/>
      <c r="J422" s="482"/>
      <c r="K422" s="482"/>
      <c r="L422" s="482"/>
      <c r="M422" s="482"/>
      <c r="N422" s="482"/>
      <c r="O422" s="562"/>
      <c r="P422" s="568"/>
      <c r="Q422" s="591"/>
      <c r="R422" s="581"/>
      <c r="S422" s="575"/>
    </row>
    <row r="423" spans="1:22" ht="13.5" customHeight="1">
      <c r="A423" s="578">
        <v>280</v>
      </c>
      <c r="B423" s="544"/>
      <c r="C423" s="508" t="s">
        <v>521</v>
      </c>
      <c r="D423" s="576"/>
      <c r="E423" s="245" t="s">
        <v>522</v>
      </c>
      <c r="F423" s="502" t="s">
        <v>891</v>
      </c>
      <c r="G423" s="503"/>
      <c r="H423" s="504"/>
      <c r="I423" s="562" t="s">
        <v>278</v>
      </c>
      <c r="J423" s="482" t="s">
        <v>751</v>
      </c>
      <c r="K423" s="482" t="s">
        <v>751</v>
      </c>
      <c r="L423" s="482" t="s">
        <v>751</v>
      </c>
      <c r="M423" s="482" t="s">
        <v>751</v>
      </c>
      <c r="N423" s="482" t="s">
        <v>752</v>
      </c>
      <c r="O423" s="562" t="s">
        <v>752</v>
      </c>
      <c r="P423" s="482" t="s">
        <v>1528</v>
      </c>
      <c r="Q423" s="533" t="s">
        <v>754</v>
      </c>
      <c r="R423" s="533" t="s">
        <v>754</v>
      </c>
      <c r="S423" s="485" t="s">
        <v>1741</v>
      </c>
    </row>
    <row r="424" spans="1:22" ht="13.5" customHeight="1">
      <c r="A424" s="543"/>
      <c r="B424" s="544"/>
      <c r="C424" s="510"/>
      <c r="D424" s="548"/>
      <c r="E424" s="244" t="s">
        <v>523</v>
      </c>
      <c r="F424" s="514"/>
      <c r="G424" s="515"/>
      <c r="H424" s="516"/>
      <c r="I424" s="567"/>
      <c r="J424" s="483"/>
      <c r="K424" s="483"/>
      <c r="L424" s="483"/>
      <c r="M424" s="483"/>
      <c r="N424" s="483"/>
      <c r="O424" s="567"/>
      <c r="P424" s="483"/>
      <c r="Q424" s="474"/>
      <c r="R424" s="474"/>
      <c r="S424" s="575"/>
    </row>
    <row r="425" spans="1:22" ht="13.5" customHeight="1">
      <c r="A425" s="543">
        <v>156</v>
      </c>
      <c r="B425" s="544"/>
      <c r="C425" s="508" t="s">
        <v>113</v>
      </c>
      <c r="D425" s="576"/>
      <c r="E425" s="500" t="s">
        <v>524</v>
      </c>
      <c r="F425" s="503" t="s">
        <v>892</v>
      </c>
      <c r="G425" s="503"/>
      <c r="H425" s="503"/>
      <c r="I425" s="562" t="s">
        <v>278</v>
      </c>
      <c r="J425" s="482" t="s">
        <v>751</v>
      </c>
      <c r="K425" s="482" t="s">
        <v>751</v>
      </c>
      <c r="L425" s="482" t="s">
        <v>751</v>
      </c>
      <c r="M425" s="482" t="s">
        <v>751</v>
      </c>
      <c r="N425" s="308" t="s">
        <v>308</v>
      </c>
      <c r="O425" s="562" t="s">
        <v>752</v>
      </c>
      <c r="P425" s="533" t="s">
        <v>520</v>
      </c>
      <c r="Q425" s="534"/>
      <c r="R425" s="502" t="s">
        <v>759</v>
      </c>
      <c r="S425" s="485" t="s">
        <v>1741</v>
      </c>
    </row>
    <row r="426" spans="1:22" ht="13.5" customHeight="1">
      <c r="A426" s="578"/>
      <c r="B426" s="544"/>
      <c r="C426" s="570"/>
      <c r="D426" s="571"/>
      <c r="E426" s="476"/>
      <c r="F426" s="517"/>
      <c r="G426" s="517"/>
      <c r="H426" s="517"/>
      <c r="I426" s="567"/>
      <c r="J426" s="483"/>
      <c r="K426" s="483"/>
      <c r="L426" s="483"/>
      <c r="M426" s="483"/>
      <c r="N426" s="302" t="s">
        <v>786</v>
      </c>
      <c r="O426" s="567"/>
      <c r="P426" s="568"/>
      <c r="Q426" s="591"/>
      <c r="R426" s="581"/>
      <c r="S426" s="575"/>
    </row>
    <row r="427" spans="1:22" ht="13.5" customHeight="1">
      <c r="A427" s="496">
        <v>157</v>
      </c>
      <c r="B427" s="544"/>
      <c r="C427" s="478" t="s">
        <v>114</v>
      </c>
      <c r="D427" s="479"/>
      <c r="E427" s="476" t="s">
        <v>525</v>
      </c>
      <c r="F427" s="503" t="s">
        <v>893</v>
      </c>
      <c r="G427" s="503"/>
      <c r="H427" s="503"/>
      <c r="I427" s="494" t="s">
        <v>278</v>
      </c>
      <c r="J427" s="490" t="s">
        <v>751</v>
      </c>
      <c r="K427" s="490" t="s">
        <v>751</v>
      </c>
      <c r="L427" s="490" t="s">
        <v>751</v>
      </c>
      <c r="M427" s="492" t="s">
        <v>751</v>
      </c>
      <c r="N427" s="492" t="s">
        <v>752</v>
      </c>
      <c r="O427" s="494" t="s">
        <v>752</v>
      </c>
      <c r="P427" s="533" t="s">
        <v>520</v>
      </c>
      <c r="Q427" s="534"/>
      <c r="R427" s="502" t="s">
        <v>759</v>
      </c>
      <c r="S427" s="485" t="s">
        <v>1741</v>
      </c>
    </row>
    <row r="428" spans="1:22" ht="13.5" customHeight="1">
      <c r="A428" s="496"/>
      <c r="B428" s="544"/>
      <c r="C428" s="480"/>
      <c r="D428" s="481"/>
      <c r="E428" s="605"/>
      <c r="F428" s="515"/>
      <c r="G428" s="515"/>
      <c r="H428" s="515"/>
      <c r="I428" s="494"/>
      <c r="J428" s="490"/>
      <c r="K428" s="490"/>
      <c r="L428" s="490"/>
      <c r="M428" s="492"/>
      <c r="N428" s="492"/>
      <c r="O428" s="494"/>
      <c r="P428" s="474"/>
      <c r="Q428" s="475"/>
      <c r="R428" s="514"/>
      <c r="S428" s="485"/>
    </row>
    <row r="429" spans="1:22" ht="13.5" customHeight="1">
      <c r="A429" s="578">
        <v>341</v>
      </c>
      <c r="B429" s="544"/>
      <c r="C429" s="478" t="s">
        <v>1511</v>
      </c>
      <c r="D429" s="479"/>
      <c r="E429" s="476" t="s">
        <v>1512</v>
      </c>
      <c r="F429" s="502" t="s">
        <v>1513</v>
      </c>
      <c r="G429" s="503"/>
      <c r="H429" s="504"/>
      <c r="I429" s="494" t="s">
        <v>278</v>
      </c>
      <c r="J429" s="490" t="s">
        <v>751</v>
      </c>
      <c r="K429" s="490" t="s">
        <v>751</v>
      </c>
      <c r="L429" s="490" t="s">
        <v>751</v>
      </c>
      <c r="M429" s="492" t="s">
        <v>751</v>
      </c>
      <c r="N429" s="492" t="s">
        <v>752</v>
      </c>
      <c r="O429" s="494" t="s">
        <v>752</v>
      </c>
      <c r="P429" s="533" t="s">
        <v>520</v>
      </c>
      <c r="Q429" s="534"/>
      <c r="R429" s="502" t="s">
        <v>759</v>
      </c>
      <c r="S429" s="485" t="s">
        <v>1741</v>
      </c>
    </row>
    <row r="430" spans="1:22" ht="13.5" customHeight="1">
      <c r="A430" s="543"/>
      <c r="B430" s="544"/>
      <c r="C430" s="480"/>
      <c r="D430" s="481"/>
      <c r="E430" s="605"/>
      <c r="F430" s="514"/>
      <c r="G430" s="515"/>
      <c r="H430" s="516"/>
      <c r="I430" s="494"/>
      <c r="J430" s="490"/>
      <c r="K430" s="490"/>
      <c r="L430" s="490"/>
      <c r="M430" s="492"/>
      <c r="N430" s="492"/>
      <c r="O430" s="494"/>
      <c r="P430" s="474"/>
      <c r="Q430" s="475"/>
      <c r="R430" s="514"/>
      <c r="S430" s="485"/>
    </row>
    <row r="431" spans="1:22" ht="13.5" customHeight="1">
      <c r="A431" s="496">
        <v>158</v>
      </c>
      <c r="B431" s="544"/>
      <c r="C431" s="508" t="s">
        <v>115</v>
      </c>
      <c r="D431" s="576"/>
      <c r="E431" s="500" t="s">
        <v>526</v>
      </c>
      <c r="F431" s="502" t="s">
        <v>894</v>
      </c>
      <c r="G431" s="503"/>
      <c r="H431" s="504"/>
      <c r="I431" s="494" t="s">
        <v>278</v>
      </c>
      <c r="J431" s="490" t="s">
        <v>751</v>
      </c>
      <c r="K431" s="490" t="s">
        <v>751</v>
      </c>
      <c r="L431" s="490" t="s">
        <v>751</v>
      </c>
      <c r="M431" s="492" t="s">
        <v>751</v>
      </c>
      <c r="N431" s="492" t="s">
        <v>752</v>
      </c>
      <c r="O431" s="494" t="s">
        <v>752</v>
      </c>
      <c r="P431" s="533" t="s">
        <v>520</v>
      </c>
      <c r="Q431" s="534"/>
      <c r="R431" s="502" t="s">
        <v>759</v>
      </c>
      <c r="S431" s="485" t="s">
        <v>1741</v>
      </c>
    </row>
    <row r="432" spans="1:22" ht="13.5" customHeight="1">
      <c r="A432" s="496"/>
      <c r="B432" s="544"/>
      <c r="C432" s="510"/>
      <c r="D432" s="548"/>
      <c r="E432" s="500"/>
      <c r="F432" s="514"/>
      <c r="G432" s="515"/>
      <c r="H432" s="516"/>
      <c r="I432" s="494"/>
      <c r="J432" s="490"/>
      <c r="K432" s="490"/>
      <c r="L432" s="490"/>
      <c r="M432" s="492"/>
      <c r="N432" s="492"/>
      <c r="O432" s="494"/>
      <c r="P432" s="474"/>
      <c r="Q432" s="475"/>
      <c r="R432" s="514"/>
      <c r="S432" s="485"/>
    </row>
    <row r="433" spans="1:19" ht="13.5" customHeight="1">
      <c r="A433" s="496">
        <v>159</v>
      </c>
      <c r="B433" s="544"/>
      <c r="C433" s="508" t="s">
        <v>116</v>
      </c>
      <c r="D433" s="576"/>
      <c r="E433" s="267" t="s">
        <v>527</v>
      </c>
      <c r="F433" s="502" t="s">
        <v>895</v>
      </c>
      <c r="G433" s="503"/>
      <c r="H433" s="504"/>
      <c r="I433" s="494" t="s">
        <v>278</v>
      </c>
      <c r="J433" s="490" t="s">
        <v>751</v>
      </c>
      <c r="K433" s="490" t="s">
        <v>751</v>
      </c>
      <c r="L433" s="490" t="s">
        <v>751</v>
      </c>
      <c r="M433" s="492" t="s">
        <v>751</v>
      </c>
      <c r="N433" s="492" t="s">
        <v>752</v>
      </c>
      <c r="O433" s="494" t="s">
        <v>752</v>
      </c>
      <c r="P433" s="533" t="s">
        <v>520</v>
      </c>
      <c r="Q433" s="534"/>
      <c r="R433" s="502" t="s">
        <v>759</v>
      </c>
      <c r="S433" s="485" t="s">
        <v>1741</v>
      </c>
    </row>
    <row r="434" spans="1:19" ht="13.5" customHeight="1">
      <c r="A434" s="497"/>
      <c r="B434" s="545"/>
      <c r="C434" s="487"/>
      <c r="D434" s="488"/>
      <c r="E434" s="268" t="s">
        <v>528</v>
      </c>
      <c r="F434" s="505"/>
      <c r="G434" s="506"/>
      <c r="H434" s="507"/>
      <c r="I434" s="495"/>
      <c r="J434" s="491"/>
      <c r="K434" s="491"/>
      <c r="L434" s="491"/>
      <c r="M434" s="493"/>
      <c r="N434" s="493"/>
      <c r="O434" s="495"/>
      <c r="P434" s="569"/>
      <c r="Q434" s="589"/>
      <c r="R434" s="505"/>
      <c r="S434" s="486"/>
    </row>
    <row r="435" spans="1:19" ht="13.5" customHeight="1">
      <c r="A435" s="621">
        <v>160</v>
      </c>
      <c r="B435" s="587" t="s">
        <v>529</v>
      </c>
      <c r="C435" s="546" t="s">
        <v>117</v>
      </c>
      <c r="D435" s="547"/>
      <c r="E435" s="588" t="s">
        <v>530</v>
      </c>
      <c r="F435" s="635" t="s">
        <v>896</v>
      </c>
      <c r="G435" s="636"/>
      <c r="H435" s="637"/>
      <c r="I435" s="602" t="s">
        <v>278</v>
      </c>
      <c r="J435" s="538" t="s">
        <v>751</v>
      </c>
      <c r="K435" s="539" t="s">
        <v>751</v>
      </c>
      <c r="L435" s="538" t="s">
        <v>751</v>
      </c>
      <c r="M435" s="574" t="s">
        <v>752</v>
      </c>
      <c r="N435" s="574" t="s">
        <v>752</v>
      </c>
      <c r="O435" s="601" t="s">
        <v>752</v>
      </c>
      <c r="P435" s="472" t="s">
        <v>520</v>
      </c>
      <c r="Q435" s="473"/>
      <c r="R435" s="656" t="s">
        <v>754</v>
      </c>
      <c r="S435" s="583" t="s">
        <v>1741</v>
      </c>
    </row>
    <row r="436" spans="1:19" ht="13.5" customHeight="1">
      <c r="A436" s="496"/>
      <c r="B436" s="544"/>
      <c r="C436" s="510"/>
      <c r="D436" s="548"/>
      <c r="E436" s="500"/>
      <c r="F436" s="609"/>
      <c r="G436" s="610"/>
      <c r="H436" s="611"/>
      <c r="I436" s="567"/>
      <c r="J436" s="533"/>
      <c r="K436" s="492"/>
      <c r="L436" s="533"/>
      <c r="M436" s="483"/>
      <c r="N436" s="483"/>
      <c r="O436" s="516"/>
      <c r="P436" s="474"/>
      <c r="Q436" s="475"/>
      <c r="R436" s="580"/>
      <c r="S436" s="485"/>
    </row>
    <row r="437" spans="1:19" ht="13.5" customHeight="1">
      <c r="A437" s="578">
        <v>261</v>
      </c>
      <c r="B437" s="544"/>
      <c r="C437" s="508" t="s">
        <v>898</v>
      </c>
      <c r="D437" s="576"/>
      <c r="E437" s="476" t="s">
        <v>531</v>
      </c>
      <c r="F437" s="502" t="s">
        <v>899</v>
      </c>
      <c r="G437" s="503"/>
      <c r="H437" s="504"/>
      <c r="I437" s="494" t="s">
        <v>278</v>
      </c>
      <c r="J437" s="490" t="s">
        <v>751</v>
      </c>
      <c r="K437" s="490" t="s">
        <v>751</v>
      </c>
      <c r="L437" s="490" t="s">
        <v>751</v>
      </c>
      <c r="M437" s="492" t="s">
        <v>751</v>
      </c>
      <c r="N437" s="492" t="s">
        <v>752</v>
      </c>
      <c r="O437" s="494" t="s">
        <v>752</v>
      </c>
      <c r="P437" s="490" t="s">
        <v>1528</v>
      </c>
      <c r="Q437" s="482" t="s">
        <v>754</v>
      </c>
      <c r="R437" s="490" t="s">
        <v>754</v>
      </c>
      <c r="S437" s="485"/>
    </row>
    <row r="438" spans="1:19" ht="13.5" customHeight="1">
      <c r="A438" s="590"/>
      <c r="B438" s="545"/>
      <c r="C438" s="487"/>
      <c r="D438" s="488"/>
      <c r="E438" s="573"/>
      <c r="F438" s="505"/>
      <c r="G438" s="506"/>
      <c r="H438" s="507"/>
      <c r="I438" s="495"/>
      <c r="J438" s="491"/>
      <c r="K438" s="491"/>
      <c r="L438" s="491"/>
      <c r="M438" s="493"/>
      <c r="N438" s="493"/>
      <c r="O438" s="495"/>
      <c r="P438" s="490"/>
      <c r="Q438" s="532"/>
      <c r="R438" s="491"/>
      <c r="S438" s="486"/>
    </row>
    <row r="439" spans="1:19" ht="13.5" customHeight="1">
      <c r="A439" s="621">
        <v>162</v>
      </c>
      <c r="B439" s="597" t="s">
        <v>529</v>
      </c>
      <c r="C439" s="546" t="s">
        <v>118</v>
      </c>
      <c r="D439" s="547"/>
      <c r="E439" s="588" t="s">
        <v>532</v>
      </c>
      <c r="F439" s="635" t="s">
        <v>900</v>
      </c>
      <c r="G439" s="636"/>
      <c r="H439" s="637"/>
      <c r="I439" s="540" t="s">
        <v>278</v>
      </c>
      <c r="J439" s="538" t="s">
        <v>751</v>
      </c>
      <c r="K439" s="538" t="s">
        <v>751</v>
      </c>
      <c r="L439" s="538" t="s">
        <v>751</v>
      </c>
      <c r="M439" s="539" t="s">
        <v>751</v>
      </c>
      <c r="N439" s="539" t="s">
        <v>752</v>
      </c>
      <c r="O439" s="539" t="s">
        <v>752</v>
      </c>
      <c r="P439" s="472" t="s">
        <v>520</v>
      </c>
      <c r="Q439" s="473"/>
      <c r="R439" s="538" t="s">
        <v>754</v>
      </c>
      <c r="S439" s="583"/>
    </row>
    <row r="440" spans="1:19" ht="13.5" customHeight="1">
      <c r="A440" s="496"/>
      <c r="B440" s="598"/>
      <c r="C440" s="510"/>
      <c r="D440" s="548"/>
      <c r="E440" s="500"/>
      <c r="F440" s="609"/>
      <c r="G440" s="610"/>
      <c r="H440" s="611"/>
      <c r="I440" s="494"/>
      <c r="J440" s="490"/>
      <c r="K440" s="490"/>
      <c r="L440" s="490"/>
      <c r="M440" s="492"/>
      <c r="N440" s="492"/>
      <c r="O440" s="492"/>
      <c r="P440" s="474"/>
      <c r="Q440" s="475"/>
      <c r="R440" s="490"/>
      <c r="S440" s="485"/>
    </row>
    <row r="441" spans="1:19" ht="13.5" customHeight="1">
      <c r="A441" s="496">
        <v>163</v>
      </c>
      <c r="B441" s="598"/>
      <c r="C441" s="508" t="s">
        <v>119</v>
      </c>
      <c r="D441" s="576"/>
      <c r="E441" s="188" t="s">
        <v>533</v>
      </c>
      <c r="F441" s="609" t="s">
        <v>901</v>
      </c>
      <c r="G441" s="610"/>
      <c r="H441" s="611"/>
      <c r="I441" s="494" t="s">
        <v>278</v>
      </c>
      <c r="J441" s="490" t="s">
        <v>751</v>
      </c>
      <c r="K441" s="490" t="s">
        <v>751</v>
      </c>
      <c r="L441" s="490" t="s">
        <v>751</v>
      </c>
      <c r="M441" s="492" t="s">
        <v>751</v>
      </c>
      <c r="N441" s="305" t="s">
        <v>308</v>
      </c>
      <c r="O441" s="308" t="s">
        <v>377</v>
      </c>
      <c r="P441" s="490" t="s">
        <v>1528</v>
      </c>
      <c r="Q441" s="482" t="s">
        <v>754</v>
      </c>
      <c r="R441" s="490" t="s">
        <v>754</v>
      </c>
      <c r="S441" s="485"/>
    </row>
    <row r="442" spans="1:19" ht="13.5" customHeight="1">
      <c r="A442" s="496"/>
      <c r="B442" s="598"/>
      <c r="C442" s="570"/>
      <c r="D442" s="571"/>
      <c r="E442" s="189" t="s">
        <v>1650</v>
      </c>
      <c r="F442" s="502"/>
      <c r="G442" s="503"/>
      <c r="H442" s="504"/>
      <c r="I442" s="562"/>
      <c r="J442" s="533"/>
      <c r="K442" s="533"/>
      <c r="L442" s="533"/>
      <c r="M442" s="482"/>
      <c r="N442" s="322" t="s">
        <v>1651</v>
      </c>
      <c r="O442" s="323" t="s">
        <v>1652</v>
      </c>
      <c r="P442" s="533"/>
      <c r="Q442" s="484"/>
      <c r="R442" s="533"/>
      <c r="S442" s="575"/>
    </row>
    <row r="443" spans="1:19" ht="13.5" customHeight="1">
      <c r="A443" s="578">
        <v>281</v>
      </c>
      <c r="B443" s="598"/>
      <c r="C443" s="508" t="s">
        <v>534</v>
      </c>
      <c r="D443" s="576"/>
      <c r="E443" s="476" t="s">
        <v>535</v>
      </c>
      <c r="F443" s="502" t="s">
        <v>1029</v>
      </c>
      <c r="G443" s="503"/>
      <c r="H443" s="504"/>
      <c r="I443" s="494" t="s">
        <v>278</v>
      </c>
      <c r="J443" s="490" t="s">
        <v>751</v>
      </c>
      <c r="K443" s="490" t="s">
        <v>751</v>
      </c>
      <c r="L443" s="490" t="s">
        <v>751</v>
      </c>
      <c r="M443" s="492" t="s">
        <v>752</v>
      </c>
      <c r="N443" s="239" t="s">
        <v>308</v>
      </c>
      <c r="O443" s="492" t="s">
        <v>752</v>
      </c>
      <c r="P443" s="533" t="s">
        <v>520</v>
      </c>
      <c r="Q443" s="534"/>
      <c r="R443" s="592" t="s">
        <v>754</v>
      </c>
      <c r="S443" s="255"/>
    </row>
    <row r="444" spans="1:19" ht="13.5" customHeight="1">
      <c r="A444" s="543"/>
      <c r="B444" s="598"/>
      <c r="C444" s="510"/>
      <c r="D444" s="548"/>
      <c r="E444" s="477"/>
      <c r="F444" s="514"/>
      <c r="G444" s="515"/>
      <c r="H444" s="516"/>
      <c r="I444" s="494"/>
      <c r="J444" s="490"/>
      <c r="K444" s="490"/>
      <c r="L444" s="490"/>
      <c r="M444" s="492"/>
      <c r="N444" s="243" t="s">
        <v>786</v>
      </c>
      <c r="O444" s="492"/>
      <c r="P444" s="474"/>
      <c r="Q444" s="475"/>
      <c r="R444" s="592"/>
      <c r="S444" s="258"/>
    </row>
    <row r="445" spans="1:19" ht="13.5" customHeight="1">
      <c r="A445" s="578">
        <v>282</v>
      </c>
      <c r="B445" s="598"/>
      <c r="C445" s="498" t="s">
        <v>794</v>
      </c>
      <c r="D445" s="499"/>
      <c r="E445" s="189" t="s">
        <v>536</v>
      </c>
      <c r="F445" s="502" t="s">
        <v>902</v>
      </c>
      <c r="G445" s="503"/>
      <c r="H445" s="504"/>
      <c r="I445" s="494" t="s">
        <v>278</v>
      </c>
      <c r="J445" s="490" t="s">
        <v>751</v>
      </c>
      <c r="K445" s="490" t="s">
        <v>751</v>
      </c>
      <c r="L445" s="490" t="s">
        <v>751</v>
      </c>
      <c r="M445" s="492" t="s">
        <v>751</v>
      </c>
      <c r="N445" s="492" t="s">
        <v>752</v>
      </c>
      <c r="O445" s="494" t="s">
        <v>752</v>
      </c>
      <c r="P445" s="533" t="s">
        <v>520</v>
      </c>
      <c r="Q445" s="534"/>
      <c r="R445" s="490" t="s">
        <v>754</v>
      </c>
      <c r="S445" s="255"/>
    </row>
    <row r="446" spans="1:19" ht="13.5" customHeight="1">
      <c r="A446" s="579"/>
      <c r="B446" s="598"/>
      <c r="C446" s="570" t="s">
        <v>537</v>
      </c>
      <c r="D446" s="571"/>
      <c r="E446" s="189" t="s">
        <v>538</v>
      </c>
      <c r="F446" s="581"/>
      <c r="G446" s="517"/>
      <c r="H446" s="582"/>
      <c r="I446" s="562"/>
      <c r="J446" s="533"/>
      <c r="K446" s="533"/>
      <c r="L446" s="533"/>
      <c r="M446" s="482"/>
      <c r="N446" s="482"/>
      <c r="O446" s="562"/>
      <c r="P446" s="568"/>
      <c r="Q446" s="591"/>
      <c r="R446" s="533"/>
      <c r="S446" s="258"/>
    </row>
    <row r="447" spans="1:19" ht="13.5" customHeight="1">
      <c r="A447" s="543"/>
      <c r="B447" s="598"/>
      <c r="C447" s="338" t="s">
        <v>1724</v>
      </c>
      <c r="D447" s="339"/>
      <c r="E447" s="339"/>
      <c r="F447" s="339"/>
      <c r="G447" s="339"/>
      <c r="H447" s="339"/>
      <c r="I447" s="339"/>
      <c r="J447" s="339"/>
      <c r="K447" s="339"/>
      <c r="L447" s="339"/>
      <c r="M447" s="339"/>
      <c r="N447" s="339"/>
      <c r="O447" s="339"/>
      <c r="P447" s="339"/>
      <c r="Q447" s="339"/>
      <c r="R447" s="340"/>
      <c r="S447" s="247"/>
    </row>
    <row r="448" spans="1:19" ht="13.5" customHeight="1">
      <c r="A448" s="496">
        <v>164</v>
      </c>
      <c r="B448" s="598"/>
      <c r="C448" s="498" t="s">
        <v>539</v>
      </c>
      <c r="D448" s="499"/>
      <c r="E448" s="293" t="s">
        <v>540</v>
      </c>
      <c r="F448" s="609" t="s">
        <v>903</v>
      </c>
      <c r="G448" s="610"/>
      <c r="H448" s="611"/>
      <c r="I448" s="494" t="s">
        <v>278</v>
      </c>
      <c r="J448" s="490" t="s">
        <v>751</v>
      </c>
      <c r="K448" s="490" t="s">
        <v>751</v>
      </c>
      <c r="L448" s="490" t="s">
        <v>751</v>
      </c>
      <c r="M448" s="492" t="s">
        <v>751</v>
      </c>
      <c r="N448" s="324" t="s">
        <v>308</v>
      </c>
      <c r="O448" s="294" t="s">
        <v>377</v>
      </c>
      <c r="P448" s="533" t="s">
        <v>520</v>
      </c>
      <c r="Q448" s="534"/>
      <c r="R448" s="490" t="s">
        <v>754</v>
      </c>
      <c r="S448" s="485"/>
    </row>
    <row r="449" spans="1:19" ht="13.5" customHeight="1">
      <c r="A449" s="578"/>
      <c r="B449" s="598"/>
      <c r="C449" s="570" t="s">
        <v>904</v>
      </c>
      <c r="D449" s="571"/>
      <c r="E449" s="291" t="s">
        <v>1653</v>
      </c>
      <c r="F449" s="502"/>
      <c r="G449" s="503"/>
      <c r="H449" s="504"/>
      <c r="I449" s="562"/>
      <c r="J449" s="533"/>
      <c r="K449" s="533"/>
      <c r="L449" s="533"/>
      <c r="M449" s="482"/>
      <c r="N449" s="290" t="s">
        <v>1654</v>
      </c>
      <c r="O449" s="325" t="s">
        <v>1652</v>
      </c>
      <c r="P449" s="568"/>
      <c r="Q449" s="591"/>
      <c r="R449" s="533"/>
      <c r="S449" s="575"/>
    </row>
    <row r="450" spans="1:19" ht="13.5" customHeight="1">
      <c r="A450" s="496">
        <v>165</v>
      </c>
      <c r="B450" s="598"/>
      <c r="C450" s="508" t="s">
        <v>120</v>
      </c>
      <c r="D450" s="576"/>
      <c r="E450" s="476" t="s">
        <v>541</v>
      </c>
      <c r="F450" s="609" t="s">
        <v>905</v>
      </c>
      <c r="G450" s="610"/>
      <c r="H450" s="611"/>
      <c r="I450" s="494" t="s">
        <v>278</v>
      </c>
      <c r="J450" s="490" t="s">
        <v>751</v>
      </c>
      <c r="K450" s="490" t="s">
        <v>751</v>
      </c>
      <c r="L450" s="490" t="s">
        <v>751</v>
      </c>
      <c r="M450" s="490" t="s">
        <v>751</v>
      </c>
      <c r="N450" s="294" t="s">
        <v>308</v>
      </c>
      <c r="O450" s="534" t="s">
        <v>1528</v>
      </c>
      <c r="P450" s="490" t="s">
        <v>754</v>
      </c>
      <c r="Q450" s="482" t="s">
        <v>1528</v>
      </c>
      <c r="R450" s="490" t="s">
        <v>754</v>
      </c>
      <c r="S450" s="485"/>
    </row>
    <row r="451" spans="1:19" ht="13.5" customHeight="1">
      <c r="A451" s="496"/>
      <c r="B451" s="598"/>
      <c r="C451" s="510"/>
      <c r="D451" s="548"/>
      <c r="E451" s="477"/>
      <c r="F451" s="609"/>
      <c r="G451" s="610"/>
      <c r="H451" s="611"/>
      <c r="I451" s="494"/>
      <c r="J451" s="490"/>
      <c r="K451" s="490"/>
      <c r="L451" s="490"/>
      <c r="M451" s="490"/>
      <c r="N451" s="287" t="s">
        <v>1655</v>
      </c>
      <c r="O451" s="475"/>
      <c r="P451" s="490"/>
      <c r="Q451" s="483"/>
      <c r="R451" s="490"/>
      <c r="S451" s="485"/>
    </row>
    <row r="452" spans="1:19" ht="13.5" customHeight="1">
      <c r="A452" s="496">
        <v>161</v>
      </c>
      <c r="B452" s="598"/>
      <c r="C452" s="771" t="s">
        <v>1771</v>
      </c>
      <c r="D452" s="772"/>
      <c r="E452" s="769" t="s">
        <v>1772</v>
      </c>
      <c r="F452" s="514" t="s">
        <v>897</v>
      </c>
      <c r="G452" s="515"/>
      <c r="H452" s="516"/>
      <c r="I452" s="567" t="s">
        <v>278</v>
      </c>
      <c r="J452" s="490" t="s">
        <v>751</v>
      </c>
      <c r="K452" s="490" t="s">
        <v>751</v>
      </c>
      <c r="L452" s="492" t="s">
        <v>751</v>
      </c>
      <c r="M452" s="483" t="s">
        <v>751</v>
      </c>
      <c r="N452" s="492" t="s">
        <v>752</v>
      </c>
      <c r="O452" s="643" t="s">
        <v>752</v>
      </c>
      <c r="P452" s="482" t="s">
        <v>760</v>
      </c>
      <c r="Q452" s="482" t="s">
        <v>760</v>
      </c>
      <c r="R452" s="533" t="s">
        <v>760</v>
      </c>
      <c r="S452" s="537" t="s">
        <v>1741</v>
      </c>
    </row>
    <row r="453" spans="1:19" ht="13.5" customHeight="1">
      <c r="A453" s="496"/>
      <c r="B453" s="598"/>
      <c r="C453" s="773" t="s">
        <v>1773</v>
      </c>
      <c r="D453" s="774"/>
      <c r="E453" s="770"/>
      <c r="F453" s="609"/>
      <c r="G453" s="610"/>
      <c r="H453" s="611"/>
      <c r="I453" s="494"/>
      <c r="J453" s="490"/>
      <c r="K453" s="490"/>
      <c r="L453" s="492"/>
      <c r="M453" s="492"/>
      <c r="N453" s="492"/>
      <c r="O453" s="643"/>
      <c r="P453" s="483"/>
      <c r="Q453" s="483"/>
      <c r="R453" s="474"/>
      <c r="S453" s="485"/>
    </row>
    <row r="454" spans="1:19" ht="13.5" customHeight="1">
      <c r="A454" s="496">
        <v>166</v>
      </c>
      <c r="B454" s="598"/>
      <c r="C454" s="498" t="s">
        <v>542</v>
      </c>
      <c r="D454" s="499"/>
      <c r="E454" s="288" t="s">
        <v>543</v>
      </c>
      <c r="F454" s="514" t="s">
        <v>906</v>
      </c>
      <c r="G454" s="515"/>
      <c r="H454" s="516"/>
      <c r="I454" s="494" t="s">
        <v>278</v>
      </c>
      <c r="J454" s="492" t="s">
        <v>752</v>
      </c>
      <c r="K454" s="490" t="s">
        <v>751</v>
      </c>
      <c r="L454" s="490" t="s">
        <v>751</v>
      </c>
      <c r="M454" s="492" t="s">
        <v>751</v>
      </c>
      <c r="N454" s="492" t="s">
        <v>752</v>
      </c>
      <c r="O454" s="643" t="s">
        <v>752</v>
      </c>
      <c r="P454" s="482" t="s">
        <v>760</v>
      </c>
      <c r="Q454" s="482" t="s">
        <v>760</v>
      </c>
      <c r="R454" s="533" t="s">
        <v>760</v>
      </c>
      <c r="S454" s="485"/>
    </row>
    <row r="455" spans="1:19" ht="13.5" customHeight="1">
      <c r="A455" s="496"/>
      <c r="B455" s="598"/>
      <c r="C455" s="510" t="s">
        <v>544</v>
      </c>
      <c r="D455" s="548"/>
      <c r="E455" s="292" t="s">
        <v>1656</v>
      </c>
      <c r="F455" s="609"/>
      <c r="G455" s="610"/>
      <c r="H455" s="611"/>
      <c r="I455" s="494"/>
      <c r="J455" s="492"/>
      <c r="K455" s="490"/>
      <c r="L455" s="490"/>
      <c r="M455" s="492"/>
      <c r="N455" s="492"/>
      <c r="O455" s="643"/>
      <c r="P455" s="483"/>
      <c r="Q455" s="483"/>
      <c r="R455" s="474"/>
      <c r="S455" s="485"/>
    </row>
    <row r="456" spans="1:19" ht="13.5" customHeight="1">
      <c r="A456" s="496">
        <v>167</v>
      </c>
      <c r="B456" s="598"/>
      <c r="C456" s="508" t="s">
        <v>546</v>
      </c>
      <c r="D456" s="576"/>
      <c r="E456" s="476" t="s">
        <v>545</v>
      </c>
      <c r="F456" s="494" t="s">
        <v>907</v>
      </c>
      <c r="G456" s="494"/>
      <c r="H456" s="494"/>
      <c r="I456" s="494" t="s">
        <v>278</v>
      </c>
      <c r="J456" s="490" t="s">
        <v>751</v>
      </c>
      <c r="K456" s="490" t="s">
        <v>751</v>
      </c>
      <c r="L456" s="490" t="s">
        <v>751</v>
      </c>
      <c r="M456" s="490" t="s">
        <v>751</v>
      </c>
      <c r="N456" s="239" t="s">
        <v>308</v>
      </c>
      <c r="O456" s="492" t="s">
        <v>752</v>
      </c>
      <c r="P456" s="490" t="s">
        <v>1528</v>
      </c>
      <c r="Q456" s="482" t="s">
        <v>754</v>
      </c>
      <c r="R456" s="490" t="s">
        <v>754</v>
      </c>
      <c r="S456" s="485" t="s">
        <v>1741</v>
      </c>
    </row>
    <row r="457" spans="1:19" ht="13.5" customHeight="1">
      <c r="A457" s="496"/>
      <c r="B457" s="598"/>
      <c r="C457" s="510"/>
      <c r="D457" s="548"/>
      <c r="E457" s="477"/>
      <c r="F457" s="494"/>
      <c r="G457" s="494"/>
      <c r="H457" s="494"/>
      <c r="I457" s="494"/>
      <c r="J457" s="490"/>
      <c r="K457" s="490"/>
      <c r="L457" s="490"/>
      <c r="M457" s="490"/>
      <c r="N457" s="243" t="s">
        <v>786</v>
      </c>
      <c r="O457" s="492"/>
      <c r="P457" s="490"/>
      <c r="Q457" s="483"/>
      <c r="R457" s="490"/>
      <c r="S457" s="485"/>
    </row>
    <row r="458" spans="1:19" ht="13.5" customHeight="1">
      <c r="A458" s="496">
        <v>168</v>
      </c>
      <c r="B458" s="598"/>
      <c r="C458" s="508" t="s">
        <v>121</v>
      </c>
      <c r="D458" s="576"/>
      <c r="E458" s="476" t="s">
        <v>1657</v>
      </c>
      <c r="F458" s="494" t="s">
        <v>908</v>
      </c>
      <c r="G458" s="494"/>
      <c r="H458" s="494"/>
      <c r="I458" s="494" t="s">
        <v>278</v>
      </c>
      <c r="J458" s="490" t="s">
        <v>751</v>
      </c>
      <c r="K458" s="490" t="s">
        <v>751</v>
      </c>
      <c r="L458" s="490" t="s">
        <v>751</v>
      </c>
      <c r="M458" s="492" t="s">
        <v>751</v>
      </c>
      <c r="N458" s="294" t="s">
        <v>308</v>
      </c>
      <c r="O458" s="294" t="s">
        <v>377</v>
      </c>
      <c r="P458" s="490" t="s">
        <v>1528</v>
      </c>
      <c r="Q458" s="482" t="s">
        <v>754</v>
      </c>
      <c r="R458" s="490" t="s">
        <v>754</v>
      </c>
      <c r="S458" s="485"/>
    </row>
    <row r="459" spans="1:19" ht="13.5" customHeight="1">
      <c r="A459" s="578"/>
      <c r="B459" s="598"/>
      <c r="C459" s="570"/>
      <c r="D459" s="571"/>
      <c r="E459" s="572"/>
      <c r="F459" s="562"/>
      <c r="G459" s="562"/>
      <c r="H459" s="562"/>
      <c r="I459" s="562"/>
      <c r="J459" s="533"/>
      <c r="K459" s="533"/>
      <c r="L459" s="533"/>
      <c r="M459" s="482"/>
      <c r="N459" s="289" t="s">
        <v>1651</v>
      </c>
      <c r="O459" s="325" t="s">
        <v>1652</v>
      </c>
      <c r="P459" s="533"/>
      <c r="Q459" s="484"/>
      <c r="R459" s="533"/>
      <c r="S459" s="575"/>
    </row>
    <row r="460" spans="1:19" ht="13.5" customHeight="1">
      <c r="A460" s="496">
        <v>169</v>
      </c>
      <c r="B460" s="598"/>
      <c r="C460" s="498" t="s">
        <v>547</v>
      </c>
      <c r="D460" s="499"/>
      <c r="E460" s="288" t="s">
        <v>1658</v>
      </c>
      <c r="F460" s="494" t="s">
        <v>909</v>
      </c>
      <c r="G460" s="494"/>
      <c r="H460" s="494"/>
      <c r="I460" s="562" t="s">
        <v>278</v>
      </c>
      <c r="J460" s="482" t="s">
        <v>751</v>
      </c>
      <c r="K460" s="482" t="s">
        <v>751</v>
      </c>
      <c r="L460" s="482" t="s">
        <v>751</v>
      </c>
      <c r="M460" s="482" t="s">
        <v>751</v>
      </c>
      <c r="N460" s="239" t="s">
        <v>308</v>
      </c>
      <c r="O460" s="241" t="s">
        <v>377</v>
      </c>
      <c r="P460" s="533" t="s">
        <v>520</v>
      </c>
      <c r="Q460" s="534"/>
      <c r="R460" s="490" t="s">
        <v>754</v>
      </c>
      <c r="S460" s="485"/>
    </row>
    <row r="461" spans="1:19" ht="13.5" customHeight="1">
      <c r="A461" s="496"/>
      <c r="B461" s="598"/>
      <c r="C461" s="510" t="s">
        <v>548</v>
      </c>
      <c r="D461" s="548"/>
      <c r="E461" s="292" t="s">
        <v>1659</v>
      </c>
      <c r="F461" s="494"/>
      <c r="G461" s="494"/>
      <c r="H461" s="494"/>
      <c r="I461" s="584"/>
      <c r="J461" s="484"/>
      <c r="K461" s="484"/>
      <c r="L461" s="484"/>
      <c r="M461" s="484"/>
      <c r="N461" s="251" t="s">
        <v>786</v>
      </c>
      <c r="O461" s="252" t="s">
        <v>787</v>
      </c>
      <c r="P461" s="474"/>
      <c r="Q461" s="475"/>
      <c r="R461" s="533"/>
      <c r="S461" s="575"/>
    </row>
    <row r="462" spans="1:19" ht="13.5" customHeight="1">
      <c r="A462" s="578">
        <v>254</v>
      </c>
      <c r="B462" s="598"/>
      <c r="C462" s="652" t="s">
        <v>549</v>
      </c>
      <c r="D462" s="653"/>
      <c r="E462" s="192" t="s">
        <v>550</v>
      </c>
      <c r="F462" s="502" t="s">
        <v>910</v>
      </c>
      <c r="G462" s="503"/>
      <c r="H462" s="504"/>
      <c r="I462" s="494" t="s">
        <v>278</v>
      </c>
      <c r="J462" s="490" t="s">
        <v>751</v>
      </c>
      <c r="K462" s="490" t="s">
        <v>751</v>
      </c>
      <c r="L462" s="490" t="s">
        <v>751</v>
      </c>
      <c r="M462" s="492" t="s">
        <v>751</v>
      </c>
      <c r="N462" s="492" t="s">
        <v>752</v>
      </c>
      <c r="O462" s="492" t="s">
        <v>752</v>
      </c>
      <c r="P462" s="533" t="s">
        <v>520</v>
      </c>
      <c r="Q462" s="534"/>
      <c r="R462" s="490" t="s">
        <v>754</v>
      </c>
      <c r="S462" s="575"/>
    </row>
    <row r="463" spans="1:19" ht="13.5" customHeight="1">
      <c r="A463" s="543"/>
      <c r="B463" s="598"/>
      <c r="C463" s="654"/>
      <c r="D463" s="655"/>
      <c r="E463" s="192" t="s">
        <v>551</v>
      </c>
      <c r="F463" s="514"/>
      <c r="G463" s="515"/>
      <c r="H463" s="516"/>
      <c r="I463" s="562"/>
      <c r="J463" s="533"/>
      <c r="K463" s="533"/>
      <c r="L463" s="533"/>
      <c r="M463" s="482"/>
      <c r="N463" s="482"/>
      <c r="O463" s="482"/>
      <c r="P463" s="474"/>
      <c r="Q463" s="475"/>
      <c r="R463" s="490"/>
      <c r="S463" s="537"/>
    </row>
    <row r="464" spans="1:19" ht="13.5" customHeight="1">
      <c r="A464" s="496">
        <v>171</v>
      </c>
      <c r="B464" s="598"/>
      <c r="C464" s="498" t="s">
        <v>552</v>
      </c>
      <c r="D464" s="499"/>
      <c r="E464" s="293" t="s">
        <v>1660</v>
      </c>
      <c r="F464" s="609" t="s">
        <v>911</v>
      </c>
      <c r="G464" s="610"/>
      <c r="H464" s="611"/>
      <c r="I464" s="494" t="s">
        <v>278</v>
      </c>
      <c r="J464" s="490" t="s">
        <v>751</v>
      </c>
      <c r="K464" s="490" t="s">
        <v>751</v>
      </c>
      <c r="L464" s="490" t="s">
        <v>751</v>
      </c>
      <c r="M464" s="490" t="s">
        <v>751</v>
      </c>
      <c r="N464" s="492" t="s">
        <v>752</v>
      </c>
      <c r="O464" s="492" t="s">
        <v>752</v>
      </c>
      <c r="P464" s="533" t="s">
        <v>520</v>
      </c>
      <c r="Q464" s="534"/>
      <c r="R464" s="490" t="s">
        <v>754</v>
      </c>
      <c r="S464" s="485"/>
    </row>
    <row r="465" spans="1:19" ht="13.5" customHeight="1">
      <c r="A465" s="496"/>
      <c r="B465" s="598"/>
      <c r="C465" s="510" t="s">
        <v>553</v>
      </c>
      <c r="D465" s="548"/>
      <c r="E465" s="292" t="s">
        <v>1661</v>
      </c>
      <c r="F465" s="609"/>
      <c r="G465" s="610"/>
      <c r="H465" s="611"/>
      <c r="I465" s="494"/>
      <c r="J465" s="490"/>
      <c r="K465" s="490"/>
      <c r="L465" s="490"/>
      <c r="M465" s="490"/>
      <c r="N465" s="492"/>
      <c r="O465" s="492"/>
      <c r="P465" s="474"/>
      <c r="Q465" s="475"/>
      <c r="R465" s="490"/>
      <c r="S465" s="485"/>
    </row>
    <row r="466" spans="1:19" ht="13.5" customHeight="1">
      <c r="A466" s="543">
        <v>172</v>
      </c>
      <c r="B466" s="598"/>
      <c r="C466" s="603" t="s">
        <v>554</v>
      </c>
      <c r="D466" s="604"/>
      <c r="E466" s="291" t="s">
        <v>555</v>
      </c>
      <c r="F466" s="514" t="s">
        <v>912</v>
      </c>
      <c r="G466" s="515"/>
      <c r="H466" s="516"/>
      <c r="I466" s="567" t="s">
        <v>278</v>
      </c>
      <c r="J466" s="474" t="s">
        <v>751</v>
      </c>
      <c r="K466" s="474" t="s">
        <v>751</v>
      </c>
      <c r="L466" s="474" t="s">
        <v>751</v>
      </c>
      <c r="M466" s="483" t="s">
        <v>751</v>
      </c>
      <c r="N466" s="483" t="s">
        <v>752</v>
      </c>
      <c r="O466" s="651" t="s">
        <v>752</v>
      </c>
      <c r="P466" s="568" t="s">
        <v>520</v>
      </c>
      <c r="Q466" s="591"/>
      <c r="R466" s="474" t="s">
        <v>754</v>
      </c>
      <c r="S466" s="537" t="s">
        <v>1741</v>
      </c>
    </row>
    <row r="467" spans="1:19" ht="13.5" customHeight="1">
      <c r="A467" s="496"/>
      <c r="B467" s="598"/>
      <c r="C467" s="514" t="s">
        <v>913</v>
      </c>
      <c r="D467" s="516"/>
      <c r="E467" s="292" t="s">
        <v>556</v>
      </c>
      <c r="F467" s="609"/>
      <c r="G467" s="610"/>
      <c r="H467" s="611"/>
      <c r="I467" s="494"/>
      <c r="J467" s="490"/>
      <c r="K467" s="490"/>
      <c r="L467" s="490"/>
      <c r="M467" s="492"/>
      <c r="N467" s="492"/>
      <c r="O467" s="643"/>
      <c r="P467" s="474"/>
      <c r="Q467" s="475"/>
      <c r="R467" s="490"/>
      <c r="S467" s="485"/>
    </row>
    <row r="468" spans="1:19" ht="13.5" customHeight="1">
      <c r="A468" s="578">
        <v>283</v>
      </c>
      <c r="B468" s="598"/>
      <c r="C468" s="508" t="s">
        <v>557</v>
      </c>
      <c r="D468" s="576"/>
      <c r="E468" s="476" t="s">
        <v>558</v>
      </c>
      <c r="F468" s="502" t="s">
        <v>1662</v>
      </c>
      <c r="G468" s="503"/>
      <c r="H468" s="504"/>
      <c r="I468" s="567" t="s">
        <v>278</v>
      </c>
      <c r="J468" s="490" t="s">
        <v>751</v>
      </c>
      <c r="K468" s="492" t="s">
        <v>752</v>
      </c>
      <c r="L468" s="490" t="s">
        <v>751</v>
      </c>
      <c r="M468" s="492" t="s">
        <v>751</v>
      </c>
      <c r="N468" s="308" t="s">
        <v>308</v>
      </c>
      <c r="O468" s="294" t="s">
        <v>377</v>
      </c>
      <c r="P468" s="533" t="s">
        <v>520</v>
      </c>
      <c r="Q468" s="534"/>
      <c r="R468" s="490" t="s">
        <v>754</v>
      </c>
      <c r="S468" s="485" t="s">
        <v>1741</v>
      </c>
    </row>
    <row r="469" spans="1:19" ht="13.5" customHeight="1">
      <c r="A469" s="579"/>
      <c r="B469" s="598"/>
      <c r="C469" s="570"/>
      <c r="D469" s="571"/>
      <c r="E469" s="572"/>
      <c r="F469" s="581"/>
      <c r="G469" s="517"/>
      <c r="H469" s="582"/>
      <c r="I469" s="562"/>
      <c r="J469" s="533"/>
      <c r="K469" s="482"/>
      <c r="L469" s="533"/>
      <c r="M469" s="482"/>
      <c r="N469" s="326" t="s">
        <v>1655</v>
      </c>
      <c r="O469" s="325" t="s">
        <v>1652</v>
      </c>
      <c r="P469" s="568"/>
      <c r="Q469" s="591"/>
      <c r="R469" s="533"/>
      <c r="S469" s="575"/>
    </row>
    <row r="470" spans="1:19" ht="13.5" customHeight="1">
      <c r="A470" s="543"/>
      <c r="B470" s="598"/>
      <c r="C470" s="354" t="s">
        <v>1753</v>
      </c>
      <c r="D470" s="355"/>
      <c r="E470" s="355"/>
      <c r="F470" s="355"/>
      <c r="G470" s="355"/>
      <c r="H470" s="355"/>
      <c r="I470" s="355"/>
      <c r="J470" s="355"/>
      <c r="K470" s="355"/>
      <c r="L470" s="355"/>
      <c r="M470" s="355"/>
      <c r="N470" s="355"/>
      <c r="O470" s="355"/>
      <c r="P470" s="355"/>
      <c r="Q470" s="355"/>
      <c r="R470" s="356"/>
      <c r="S470" s="247"/>
    </row>
    <row r="471" spans="1:19" ht="13.5" customHeight="1">
      <c r="A471" s="496">
        <v>173</v>
      </c>
      <c r="B471" s="598"/>
      <c r="C471" s="508" t="s">
        <v>122</v>
      </c>
      <c r="D471" s="576"/>
      <c r="E471" s="476" t="s">
        <v>559</v>
      </c>
      <c r="F471" s="514" t="s">
        <v>914</v>
      </c>
      <c r="G471" s="515"/>
      <c r="H471" s="516"/>
      <c r="I471" s="567" t="s">
        <v>278</v>
      </c>
      <c r="J471" s="490" t="s">
        <v>751</v>
      </c>
      <c r="K471" s="490" t="s">
        <v>751</v>
      </c>
      <c r="L471" s="490" t="s">
        <v>751</v>
      </c>
      <c r="M471" s="492" t="s">
        <v>751</v>
      </c>
      <c r="N471" s="294" t="s">
        <v>308</v>
      </c>
      <c r="O471" s="294" t="s">
        <v>377</v>
      </c>
      <c r="P471" s="533" t="s">
        <v>520</v>
      </c>
      <c r="Q471" s="534"/>
      <c r="R471" s="490" t="s">
        <v>754</v>
      </c>
      <c r="S471" s="485" t="s">
        <v>1741</v>
      </c>
    </row>
    <row r="472" spans="1:19" ht="13.5" customHeight="1">
      <c r="A472" s="496"/>
      <c r="B472" s="598"/>
      <c r="C472" s="510"/>
      <c r="D472" s="548"/>
      <c r="E472" s="477"/>
      <c r="F472" s="609"/>
      <c r="G472" s="610"/>
      <c r="H472" s="611"/>
      <c r="I472" s="494"/>
      <c r="J472" s="490"/>
      <c r="K472" s="490"/>
      <c r="L472" s="490"/>
      <c r="M472" s="492"/>
      <c r="N472" s="289" t="s">
        <v>1651</v>
      </c>
      <c r="O472" s="325" t="s">
        <v>1663</v>
      </c>
      <c r="P472" s="474"/>
      <c r="Q472" s="475"/>
      <c r="R472" s="490"/>
      <c r="S472" s="485"/>
    </row>
    <row r="473" spans="1:19" ht="13.5" customHeight="1">
      <c r="A473" s="496">
        <v>174</v>
      </c>
      <c r="B473" s="598"/>
      <c r="C473" s="647" t="s">
        <v>560</v>
      </c>
      <c r="D473" s="648"/>
      <c r="E473" s="288" t="s">
        <v>561</v>
      </c>
      <c r="F473" s="514" t="s">
        <v>915</v>
      </c>
      <c r="G473" s="515"/>
      <c r="H473" s="516"/>
      <c r="I473" s="567" t="s">
        <v>278</v>
      </c>
      <c r="J473" s="490" t="s">
        <v>751</v>
      </c>
      <c r="K473" s="490" t="s">
        <v>751</v>
      </c>
      <c r="L473" s="490" t="s">
        <v>751</v>
      </c>
      <c r="M473" s="492" t="s">
        <v>751</v>
      </c>
      <c r="N473" s="308" t="s">
        <v>308</v>
      </c>
      <c r="O473" s="492" t="s">
        <v>752</v>
      </c>
      <c r="P473" s="533" t="s">
        <v>520</v>
      </c>
      <c r="Q473" s="534"/>
      <c r="R473" s="490" t="s">
        <v>754</v>
      </c>
      <c r="S473" s="485" t="s">
        <v>1741</v>
      </c>
    </row>
    <row r="474" spans="1:19" ht="13.5" customHeight="1">
      <c r="A474" s="496"/>
      <c r="B474" s="598"/>
      <c r="C474" s="649"/>
      <c r="D474" s="650"/>
      <c r="E474" s="292" t="s">
        <v>1664</v>
      </c>
      <c r="F474" s="609"/>
      <c r="G474" s="610"/>
      <c r="H474" s="611"/>
      <c r="I474" s="494"/>
      <c r="J474" s="490"/>
      <c r="K474" s="490"/>
      <c r="L474" s="490"/>
      <c r="M474" s="492"/>
      <c r="N474" s="326" t="s">
        <v>1655</v>
      </c>
      <c r="O474" s="492"/>
      <c r="P474" s="474"/>
      <c r="Q474" s="475"/>
      <c r="R474" s="490"/>
      <c r="S474" s="485"/>
    </row>
    <row r="475" spans="1:19" ht="13.5" customHeight="1">
      <c r="A475" s="496">
        <v>175</v>
      </c>
      <c r="B475" s="598"/>
      <c r="C475" s="645" t="s">
        <v>562</v>
      </c>
      <c r="D475" s="646"/>
      <c r="E475" s="476" t="s">
        <v>563</v>
      </c>
      <c r="F475" s="609" t="s">
        <v>916</v>
      </c>
      <c r="G475" s="610"/>
      <c r="H475" s="611"/>
      <c r="I475" s="494" t="s">
        <v>278</v>
      </c>
      <c r="J475" s="490" t="s">
        <v>751</v>
      </c>
      <c r="K475" s="490" t="s">
        <v>751</v>
      </c>
      <c r="L475" s="490" t="s">
        <v>751</v>
      </c>
      <c r="M475" s="492" t="s">
        <v>751</v>
      </c>
      <c r="N475" s="492" t="s">
        <v>752</v>
      </c>
      <c r="O475" s="643" t="s">
        <v>752</v>
      </c>
      <c r="P475" s="533" t="s">
        <v>520</v>
      </c>
      <c r="Q475" s="534"/>
      <c r="R475" s="490" t="s">
        <v>754</v>
      </c>
      <c r="S475" s="485"/>
    </row>
    <row r="476" spans="1:19" ht="13.5" customHeight="1">
      <c r="A476" s="578"/>
      <c r="B476" s="598"/>
      <c r="C476" s="510" t="s">
        <v>564</v>
      </c>
      <c r="D476" s="548"/>
      <c r="E476" s="572"/>
      <c r="F476" s="502"/>
      <c r="G476" s="503"/>
      <c r="H476" s="504"/>
      <c r="I476" s="562"/>
      <c r="J476" s="533"/>
      <c r="K476" s="533"/>
      <c r="L476" s="533"/>
      <c r="M476" s="482"/>
      <c r="N476" s="482"/>
      <c r="O476" s="644"/>
      <c r="P476" s="568"/>
      <c r="Q476" s="591"/>
      <c r="R476" s="533"/>
      <c r="S476" s="575"/>
    </row>
    <row r="477" spans="1:19" ht="13.5" customHeight="1">
      <c r="A477" s="496">
        <v>176</v>
      </c>
      <c r="B477" s="598"/>
      <c r="C477" s="498" t="s">
        <v>565</v>
      </c>
      <c r="D477" s="499"/>
      <c r="E477" s="288" t="s">
        <v>566</v>
      </c>
      <c r="F477" s="609" t="s">
        <v>917</v>
      </c>
      <c r="G477" s="610"/>
      <c r="H477" s="611"/>
      <c r="I477" s="494" t="s">
        <v>278</v>
      </c>
      <c r="J477" s="490" t="s">
        <v>751</v>
      </c>
      <c r="K477" s="490" t="s">
        <v>751</v>
      </c>
      <c r="L477" s="490" t="s">
        <v>751</v>
      </c>
      <c r="M477" s="492" t="s">
        <v>751</v>
      </c>
      <c r="N477" s="236" t="s">
        <v>786</v>
      </c>
      <c r="O477" s="237" t="s">
        <v>918</v>
      </c>
      <c r="P477" s="533" t="s">
        <v>520</v>
      </c>
      <c r="Q477" s="534"/>
      <c r="R477" s="490" t="s">
        <v>754</v>
      </c>
      <c r="S477" s="485"/>
    </row>
    <row r="478" spans="1:19" ht="13.5" customHeight="1">
      <c r="A478" s="496"/>
      <c r="B478" s="598"/>
      <c r="C478" s="510" t="s">
        <v>919</v>
      </c>
      <c r="D478" s="548"/>
      <c r="E478" s="292" t="s">
        <v>1665</v>
      </c>
      <c r="F478" s="609"/>
      <c r="G478" s="610"/>
      <c r="H478" s="611"/>
      <c r="I478" s="494"/>
      <c r="J478" s="490"/>
      <c r="K478" s="490"/>
      <c r="L478" s="490"/>
      <c r="M478" s="492"/>
      <c r="N478" s="237" t="s">
        <v>920</v>
      </c>
      <c r="O478" s="237" t="s">
        <v>787</v>
      </c>
      <c r="P478" s="474"/>
      <c r="Q478" s="475"/>
      <c r="R478" s="490"/>
      <c r="S478" s="485"/>
    </row>
    <row r="479" spans="1:19" ht="13.5" customHeight="1">
      <c r="A479" s="496">
        <v>177</v>
      </c>
      <c r="B479" s="598"/>
      <c r="C479" s="498" t="s">
        <v>567</v>
      </c>
      <c r="D479" s="499"/>
      <c r="E479" s="245" t="s">
        <v>568</v>
      </c>
      <c r="F479" s="609" t="s">
        <v>921</v>
      </c>
      <c r="G479" s="610"/>
      <c r="H479" s="611"/>
      <c r="I479" s="494" t="s">
        <v>278</v>
      </c>
      <c r="J479" s="490" t="s">
        <v>751</v>
      </c>
      <c r="K479" s="490" t="s">
        <v>751</v>
      </c>
      <c r="L479" s="490" t="s">
        <v>751</v>
      </c>
      <c r="M479" s="492" t="s">
        <v>751</v>
      </c>
      <c r="N479" s="482" t="s">
        <v>752</v>
      </c>
      <c r="O479" s="562" t="s">
        <v>752</v>
      </c>
      <c r="P479" s="533" t="s">
        <v>520</v>
      </c>
      <c r="Q479" s="534"/>
      <c r="R479" s="490" t="s">
        <v>754</v>
      </c>
      <c r="S479" s="485"/>
    </row>
    <row r="480" spans="1:19" ht="13.5" customHeight="1">
      <c r="A480" s="496"/>
      <c r="B480" s="598"/>
      <c r="C480" s="510" t="s">
        <v>922</v>
      </c>
      <c r="D480" s="548"/>
      <c r="E480" s="257" t="s">
        <v>569</v>
      </c>
      <c r="F480" s="609"/>
      <c r="G480" s="610"/>
      <c r="H480" s="611"/>
      <c r="I480" s="494"/>
      <c r="J480" s="490"/>
      <c r="K480" s="490"/>
      <c r="L480" s="490"/>
      <c r="M480" s="492"/>
      <c r="N480" s="483"/>
      <c r="O480" s="567"/>
      <c r="P480" s="474"/>
      <c r="Q480" s="475"/>
      <c r="R480" s="490"/>
      <c r="S480" s="485"/>
    </row>
    <row r="481" spans="1:19" ht="13.5" customHeight="1">
      <c r="A481" s="543">
        <v>178</v>
      </c>
      <c r="B481" s="598"/>
      <c r="C481" s="570" t="s">
        <v>123</v>
      </c>
      <c r="D481" s="571"/>
      <c r="E481" s="291" t="s">
        <v>570</v>
      </c>
      <c r="F481" s="514" t="s">
        <v>923</v>
      </c>
      <c r="G481" s="515"/>
      <c r="H481" s="516"/>
      <c r="I481" s="494" t="s">
        <v>278</v>
      </c>
      <c r="J481" s="490" t="s">
        <v>751</v>
      </c>
      <c r="K481" s="490" t="s">
        <v>751</v>
      </c>
      <c r="L481" s="490" t="s">
        <v>751</v>
      </c>
      <c r="M481" s="492" t="s">
        <v>751</v>
      </c>
      <c r="N481" s="327" t="s">
        <v>308</v>
      </c>
      <c r="O481" s="567" t="s">
        <v>752</v>
      </c>
      <c r="P481" s="568" t="s">
        <v>520</v>
      </c>
      <c r="Q481" s="591"/>
      <c r="R481" s="580" t="s">
        <v>754</v>
      </c>
      <c r="S481" s="537" t="s">
        <v>1741</v>
      </c>
    </row>
    <row r="482" spans="1:19" ht="13.5" customHeight="1">
      <c r="A482" s="496"/>
      <c r="B482" s="598"/>
      <c r="C482" s="510"/>
      <c r="D482" s="548"/>
      <c r="E482" s="292" t="s">
        <v>1666</v>
      </c>
      <c r="F482" s="609"/>
      <c r="G482" s="610"/>
      <c r="H482" s="611"/>
      <c r="I482" s="494"/>
      <c r="J482" s="490"/>
      <c r="K482" s="490"/>
      <c r="L482" s="490"/>
      <c r="M482" s="492"/>
      <c r="N482" s="328" t="s">
        <v>1667</v>
      </c>
      <c r="O482" s="494"/>
      <c r="P482" s="474"/>
      <c r="Q482" s="475"/>
      <c r="R482" s="592"/>
      <c r="S482" s="485"/>
    </row>
    <row r="483" spans="1:19" ht="13.5" customHeight="1">
      <c r="A483" s="579">
        <v>284</v>
      </c>
      <c r="B483" s="598"/>
      <c r="C483" s="570" t="s">
        <v>571</v>
      </c>
      <c r="D483" s="571"/>
      <c r="E483" s="253" t="s">
        <v>572</v>
      </c>
      <c r="F483" s="581" t="s">
        <v>1543</v>
      </c>
      <c r="G483" s="517"/>
      <c r="H483" s="582"/>
      <c r="I483" s="567" t="s">
        <v>278</v>
      </c>
      <c r="J483" s="474" t="s">
        <v>751</v>
      </c>
      <c r="K483" s="474" t="s">
        <v>751</v>
      </c>
      <c r="L483" s="474" t="s">
        <v>751</v>
      </c>
      <c r="M483" s="483" t="s">
        <v>751</v>
      </c>
      <c r="N483" s="483" t="s">
        <v>752</v>
      </c>
      <c r="O483" s="483" t="s">
        <v>752</v>
      </c>
      <c r="P483" s="484" t="s">
        <v>760</v>
      </c>
      <c r="Q483" s="484" t="s">
        <v>760</v>
      </c>
      <c r="R483" s="564" t="s">
        <v>760</v>
      </c>
      <c r="S483" s="537" t="s">
        <v>1741</v>
      </c>
    </row>
    <row r="484" spans="1:19" ht="13.5" customHeight="1">
      <c r="A484" s="579"/>
      <c r="B484" s="598"/>
      <c r="C484" s="570"/>
      <c r="D484" s="571"/>
      <c r="E484" s="253" t="s">
        <v>924</v>
      </c>
      <c r="F484" s="581"/>
      <c r="G484" s="517"/>
      <c r="H484" s="582"/>
      <c r="I484" s="562"/>
      <c r="J484" s="533"/>
      <c r="K484" s="533"/>
      <c r="L484" s="533"/>
      <c r="M484" s="482"/>
      <c r="N484" s="482"/>
      <c r="O484" s="482"/>
      <c r="P484" s="484"/>
      <c r="Q484" s="484"/>
      <c r="R484" s="564"/>
      <c r="S484" s="575"/>
    </row>
    <row r="485" spans="1:19" ht="13.5" customHeight="1">
      <c r="A485" s="578">
        <v>252</v>
      </c>
      <c r="B485" s="598"/>
      <c r="C485" s="508" t="s">
        <v>573</v>
      </c>
      <c r="D485" s="576"/>
      <c r="E485" s="476" t="s">
        <v>574</v>
      </c>
      <c r="F485" s="502" t="s">
        <v>925</v>
      </c>
      <c r="G485" s="503"/>
      <c r="H485" s="504"/>
      <c r="I485" s="494" t="s">
        <v>278</v>
      </c>
      <c r="J485" s="490" t="s">
        <v>751</v>
      </c>
      <c r="K485" s="490" t="s">
        <v>751</v>
      </c>
      <c r="L485" s="490" t="s">
        <v>751</v>
      </c>
      <c r="M485" s="492" t="s">
        <v>751</v>
      </c>
      <c r="N485" s="641" t="s">
        <v>575</v>
      </c>
      <c r="O485" s="642"/>
      <c r="P485" s="533" t="s">
        <v>520</v>
      </c>
      <c r="Q485" s="534"/>
      <c r="R485" s="592" t="s">
        <v>754</v>
      </c>
      <c r="S485" s="485" t="s">
        <v>1741</v>
      </c>
    </row>
    <row r="486" spans="1:19" ht="13.5" customHeight="1">
      <c r="A486" s="543"/>
      <c r="B486" s="598"/>
      <c r="C486" s="510"/>
      <c r="D486" s="548"/>
      <c r="E486" s="477"/>
      <c r="F486" s="514"/>
      <c r="G486" s="515"/>
      <c r="H486" s="516"/>
      <c r="I486" s="494"/>
      <c r="J486" s="490"/>
      <c r="K486" s="490"/>
      <c r="L486" s="490"/>
      <c r="M486" s="492"/>
      <c r="N486" s="639" t="s">
        <v>576</v>
      </c>
      <c r="O486" s="640"/>
      <c r="P486" s="474"/>
      <c r="Q486" s="475"/>
      <c r="R486" s="592"/>
      <c r="S486" s="485"/>
    </row>
    <row r="487" spans="1:19" ht="13.5" customHeight="1">
      <c r="A487" s="543">
        <v>179</v>
      </c>
      <c r="B487" s="598"/>
      <c r="C487" s="570" t="s">
        <v>124</v>
      </c>
      <c r="D487" s="571"/>
      <c r="E487" s="291" t="s">
        <v>577</v>
      </c>
      <c r="F487" s="514" t="s">
        <v>926</v>
      </c>
      <c r="G487" s="515"/>
      <c r="H487" s="516"/>
      <c r="I487" s="567" t="s">
        <v>278</v>
      </c>
      <c r="J487" s="474" t="s">
        <v>751</v>
      </c>
      <c r="K487" s="474" t="s">
        <v>751</v>
      </c>
      <c r="L487" s="474" t="s">
        <v>751</v>
      </c>
      <c r="M487" s="483" t="s">
        <v>751</v>
      </c>
      <c r="N487" s="483" t="s">
        <v>752</v>
      </c>
      <c r="O487" s="567" t="s">
        <v>752</v>
      </c>
      <c r="P487" s="474" t="s">
        <v>1528</v>
      </c>
      <c r="Q487" s="484" t="s">
        <v>754</v>
      </c>
      <c r="R487" s="580" t="s">
        <v>754</v>
      </c>
      <c r="S487" s="537"/>
    </row>
    <row r="488" spans="1:19" ht="13.5" customHeight="1">
      <c r="A488" s="496"/>
      <c r="B488" s="598"/>
      <c r="C488" s="510"/>
      <c r="D488" s="548"/>
      <c r="E488" s="292" t="s">
        <v>1668</v>
      </c>
      <c r="F488" s="609"/>
      <c r="G488" s="610"/>
      <c r="H488" s="611"/>
      <c r="I488" s="494"/>
      <c r="J488" s="490"/>
      <c r="K488" s="490"/>
      <c r="L488" s="490"/>
      <c r="M488" s="492"/>
      <c r="N488" s="492"/>
      <c r="O488" s="494"/>
      <c r="P488" s="490"/>
      <c r="Q488" s="483"/>
      <c r="R488" s="592"/>
      <c r="S488" s="485"/>
    </row>
    <row r="489" spans="1:19" ht="13.5" customHeight="1">
      <c r="A489" s="578">
        <v>321</v>
      </c>
      <c r="B489" s="598"/>
      <c r="C489" s="638" t="s">
        <v>1514</v>
      </c>
      <c r="D489" s="576"/>
      <c r="E489" s="253" t="s">
        <v>957</v>
      </c>
      <c r="F489" s="502" t="s">
        <v>1030</v>
      </c>
      <c r="G489" s="503"/>
      <c r="H489" s="504"/>
      <c r="I489" s="567" t="s">
        <v>278</v>
      </c>
      <c r="J489" s="490" t="s">
        <v>751</v>
      </c>
      <c r="K489" s="490" t="s">
        <v>751</v>
      </c>
      <c r="L489" s="490" t="s">
        <v>751</v>
      </c>
      <c r="M489" s="492" t="s">
        <v>751</v>
      </c>
      <c r="N489" s="329" t="s">
        <v>308</v>
      </c>
      <c r="O489" s="294" t="s">
        <v>377</v>
      </c>
      <c r="P489" s="533" t="s">
        <v>520</v>
      </c>
      <c r="Q489" s="534"/>
      <c r="R489" s="592" t="s">
        <v>754</v>
      </c>
      <c r="S489" s="575" t="s">
        <v>1741</v>
      </c>
    </row>
    <row r="490" spans="1:19" ht="13.5" customHeight="1">
      <c r="A490" s="543"/>
      <c r="B490" s="598"/>
      <c r="C490" s="510"/>
      <c r="D490" s="548"/>
      <c r="E490" s="253" t="s">
        <v>1515</v>
      </c>
      <c r="F490" s="514"/>
      <c r="G490" s="515"/>
      <c r="H490" s="516"/>
      <c r="I490" s="494"/>
      <c r="J490" s="490"/>
      <c r="K490" s="490"/>
      <c r="L490" s="490"/>
      <c r="M490" s="492"/>
      <c r="N490" s="185" t="s">
        <v>1651</v>
      </c>
      <c r="O490" s="304" t="s">
        <v>958</v>
      </c>
      <c r="P490" s="474"/>
      <c r="Q490" s="475"/>
      <c r="R490" s="592"/>
      <c r="S490" s="537"/>
    </row>
    <row r="491" spans="1:19" ht="13.5" customHeight="1">
      <c r="A491" s="496">
        <v>180</v>
      </c>
      <c r="B491" s="598"/>
      <c r="C491" s="508" t="s">
        <v>125</v>
      </c>
      <c r="D491" s="576"/>
      <c r="E491" s="245" t="s">
        <v>578</v>
      </c>
      <c r="F491" s="609" t="s">
        <v>927</v>
      </c>
      <c r="G491" s="610"/>
      <c r="H491" s="611"/>
      <c r="I491" s="494" t="s">
        <v>278</v>
      </c>
      <c r="J491" s="490" t="s">
        <v>751</v>
      </c>
      <c r="K491" s="490" t="s">
        <v>751</v>
      </c>
      <c r="L491" s="490" t="s">
        <v>751</v>
      </c>
      <c r="M491" s="492" t="s">
        <v>751</v>
      </c>
      <c r="N491" s="186" t="s">
        <v>308</v>
      </c>
      <c r="O491" s="494" t="s">
        <v>752</v>
      </c>
      <c r="P491" s="533" t="s">
        <v>520</v>
      </c>
      <c r="Q491" s="534"/>
      <c r="R491" s="592" t="s">
        <v>754</v>
      </c>
      <c r="S491" s="485"/>
    </row>
    <row r="492" spans="1:19" ht="13.5" customHeight="1">
      <c r="A492" s="496"/>
      <c r="B492" s="598"/>
      <c r="C492" s="570"/>
      <c r="D492" s="571"/>
      <c r="E492" s="253" t="s">
        <v>1728</v>
      </c>
      <c r="F492" s="502"/>
      <c r="G492" s="503"/>
      <c r="H492" s="504"/>
      <c r="I492" s="562"/>
      <c r="J492" s="533"/>
      <c r="K492" s="533"/>
      <c r="L492" s="533"/>
      <c r="M492" s="482"/>
      <c r="N492" s="183" t="s">
        <v>786</v>
      </c>
      <c r="O492" s="562"/>
      <c r="P492" s="568"/>
      <c r="Q492" s="591"/>
      <c r="R492" s="563"/>
      <c r="S492" s="575"/>
    </row>
    <row r="493" spans="1:19" ht="13.5" customHeight="1">
      <c r="A493" s="578">
        <v>322</v>
      </c>
      <c r="B493" s="598"/>
      <c r="C493" s="508" t="s">
        <v>959</v>
      </c>
      <c r="D493" s="576"/>
      <c r="E493" s="288" t="s">
        <v>960</v>
      </c>
      <c r="F493" s="502" t="s">
        <v>1031</v>
      </c>
      <c r="G493" s="503"/>
      <c r="H493" s="504"/>
      <c r="I493" s="494" t="s">
        <v>278</v>
      </c>
      <c r="J493" s="490" t="s">
        <v>751</v>
      </c>
      <c r="K493" s="490" t="s">
        <v>751</v>
      </c>
      <c r="L493" s="490" t="s">
        <v>751</v>
      </c>
      <c r="M493" s="492" t="s">
        <v>751</v>
      </c>
      <c r="N493" s="492" t="s">
        <v>752</v>
      </c>
      <c r="O493" s="492" t="s">
        <v>752</v>
      </c>
      <c r="P493" s="482" t="s">
        <v>760</v>
      </c>
      <c r="Q493" s="482" t="s">
        <v>760</v>
      </c>
      <c r="R493" s="563" t="s">
        <v>760</v>
      </c>
      <c r="S493" s="575"/>
    </row>
    <row r="494" spans="1:19" ht="13.5" customHeight="1">
      <c r="A494" s="543"/>
      <c r="B494" s="598"/>
      <c r="C494" s="510"/>
      <c r="D494" s="548"/>
      <c r="E494" s="315" t="s">
        <v>1669</v>
      </c>
      <c r="F494" s="514"/>
      <c r="G494" s="515"/>
      <c r="H494" s="516"/>
      <c r="I494" s="494"/>
      <c r="J494" s="490"/>
      <c r="K494" s="490"/>
      <c r="L494" s="490"/>
      <c r="M494" s="492"/>
      <c r="N494" s="492"/>
      <c r="O494" s="492"/>
      <c r="P494" s="483"/>
      <c r="Q494" s="483"/>
      <c r="R494" s="580"/>
      <c r="S494" s="537"/>
    </row>
    <row r="495" spans="1:19" ht="13.5" customHeight="1">
      <c r="A495" s="496">
        <v>181</v>
      </c>
      <c r="B495" s="598"/>
      <c r="C495" s="478" t="s">
        <v>1763</v>
      </c>
      <c r="D495" s="479"/>
      <c r="E495" s="318" t="s">
        <v>961</v>
      </c>
      <c r="F495" s="609" t="s">
        <v>928</v>
      </c>
      <c r="G495" s="610"/>
      <c r="H495" s="611"/>
      <c r="I495" s="494" t="s">
        <v>278</v>
      </c>
      <c r="J495" s="490" t="s">
        <v>751</v>
      </c>
      <c r="K495" s="490" t="s">
        <v>751</v>
      </c>
      <c r="L495" s="490" t="s">
        <v>751</v>
      </c>
      <c r="M495" s="492" t="s">
        <v>751</v>
      </c>
      <c r="N495" s="492" t="s">
        <v>752</v>
      </c>
      <c r="O495" s="492" t="s">
        <v>752</v>
      </c>
      <c r="P495" s="533" t="s">
        <v>520</v>
      </c>
      <c r="Q495" s="534"/>
      <c r="R495" s="592" t="s">
        <v>754</v>
      </c>
      <c r="S495" s="485"/>
    </row>
    <row r="496" spans="1:19" ht="13.5" customHeight="1">
      <c r="A496" s="496"/>
      <c r="B496" s="598"/>
      <c r="C496" s="480" t="s">
        <v>1764</v>
      </c>
      <c r="D496" s="481"/>
      <c r="E496" s="257" t="s">
        <v>962</v>
      </c>
      <c r="F496" s="609"/>
      <c r="G496" s="610"/>
      <c r="H496" s="611"/>
      <c r="I496" s="494"/>
      <c r="J496" s="490"/>
      <c r="K496" s="490"/>
      <c r="L496" s="490"/>
      <c r="M496" s="492"/>
      <c r="N496" s="492"/>
      <c r="O496" s="492"/>
      <c r="P496" s="474"/>
      <c r="Q496" s="475"/>
      <c r="R496" s="592"/>
      <c r="S496" s="485"/>
    </row>
    <row r="497" spans="1:19" ht="13.5" customHeight="1">
      <c r="A497" s="578">
        <v>285</v>
      </c>
      <c r="B497" s="598"/>
      <c r="C497" s="508" t="s">
        <v>579</v>
      </c>
      <c r="D497" s="576"/>
      <c r="E497" s="476" t="s">
        <v>580</v>
      </c>
      <c r="F497" s="502" t="s">
        <v>929</v>
      </c>
      <c r="G497" s="503"/>
      <c r="H497" s="504"/>
      <c r="I497" s="494" t="s">
        <v>278</v>
      </c>
      <c r="J497" s="492" t="s">
        <v>752</v>
      </c>
      <c r="K497" s="490" t="s">
        <v>751</v>
      </c>
      <c r="L497" s="490" t="s">
        <v>751</v>
      </c>
      <c r="M497" s="492" t="s">
        <v>751</v>
      </c>
      <c r="N497" s="492" t="s">
        <v>752</v>
      </c>
      <c r="O497" s="492" t="s">
        <v>752</v>
      </c>
      <c r="P497" s="533" t="s">
        <v>520</v>
      </c>
      <c r="Q497" s="534"/>
      <c r="R497" s="592" t="s">
        <v>754</v>
      </c>
      <c r="S497" s="255"/>
    </row>
    <row r="498" spans="1:19" ht="13.5" customHeight="1">
      <c r="A498" s="579"/>
      <c r="B498" s="598"/>
      <c r="C498" s="570"/>
      <c r="D498" s="571"/>
      <c r="E498" s="572"/>
      <c r="F498" s="581"/>
      <c r="G498" s="517"/>
      <c r="H498" s="582"/>
      <c r="I498" s="562"/>
      <c r="J498" s="482"/>
      <c r="K498" s="533"/>
      <c r="L498" s="533"/>
      <c r="M498" s="482"/>
      <c r="N498" s="482"/>
      <c r="O498" s="482"/>
      <c r="P498" s="568"/>
      <c r="Q498" s="591"/>
      <c r="R498" s="563"/>
      <c r="S498" s="258"/>
    </row>
    <row r="499" spans="1:19" ht="13.5" customHeight="1">
      <c r="A499" s="543"/>
      <c r="B499" s="598"/>
      <c r="C499" s="338" t="s">
        <v>1724</v>
      </c>
      <c r="D499" s="339"/>
      <c r="E499" s="339"/>
      <c r="F499" s="339"/>
      <c r="G499" s="339"/>
      <c r="H499" s="339"/>
      <c r="I499" s="339"/>
      <c r="J499" s="339"/>
      <c r="K499" s="339"/>
      <c r="L499" s="339"/>
      <c r="M499" s="339"/>
      <c r="N499" s="339"/>
      <c r="O499" s="339"/>
      <c r="P499" s="339"/>
      <c r="Q499" s="339"/>
      <c r="R499" s="340"/>
      <c r="S499" s="247"/>
    </row>
    <row r="500" spans="1:19" ht="13.5" customHeight="1">
      <c r="A500" s="496">
        <v>182</v>
      </c>
      <c r="B500" s="598"/>
      <c r="C500" s="570" t="s">
        <v>126</v>
      </c>
      <c r="D500" s="571"/>
      <c r="E500" s="572" t="s">
        <v>963</v>
      </c>
      <c r="F500" s="514" t="s">
        <v>1032</v>
      </c>
      <c r="G500" s="515"/>
      <c r="H500" s="516"/>
      <c r="I500" s="567" t="s">
        <v>278</v>
      </c>
      <c r="J500" s="474" t="s">
        <v>751</v>
      </c>
      <c r="K500" s="474" t="s">
        <v>751</v>
      </c>
      <c r="L500" s="474" t="s">
        <v>751</v>
      </c>
      <c r="M500" s="483" t="s">
        <v>751</v>
      </c>
      <c r="N500" s="308" t="s">
        <v>308</v>
      </c>
      <c r="O500" s="567" t="s">
        <v>752</v>
      </c>
      <c r="P500" s="568" t="s">
        <v>520</v>
      </c>
      <c r="Q500" s="591"/>
      <c r="R500" s="580" t="s">
        <v>754</v>
      </c>
      <c r="S500" s="485" t="s">
        <v>1741</v>
      </c>
    </row>
    <row r="501" spans="1:19" ht="13.5" customHeight="1">
      <c r="A501" s="497"/>
      <c r="B501" s="599"/>
      <c r="C501" s="487"/>
      <c r="D501" s="488"/>
      <c r="E501" s="573"/>
      <c r="F501" s="612"/>
      <c r="G501" s="613"/>
      <c r="H501" s="614"/>
      <c r="I501" s="495"/>
      <c r="J501" s="491"/>
      <c r="K501" s="491"/>
      <c r="L501" s="491"/>
      <c r="M501" s="493"/>
      <c r="N501" s="326" t="s">
        <v>1655</v>
      </c>
      <c r="O501" s="495"/>
      <c r="P501" s="569"/>
      <c r="Q501" s="589"/>
      <c r="R501" s="634"/>
      <c r="S501" s="486"/>
    </row>
    <row r="502" spans="1:19" ht="13.5" customHeight="1">
      <c r="A502" s="621">
        <v>183</v>
      </c>
      <c r="B502" s="597" t="s">
        <v>529</v>
      </c>
      <c r="C502" s="546" t="s">
        <v>127</v>
      </c>
      <c r="D502" s="547"/>
      <c r="E502" s="250" t="s">
        <v>581</v>
      </c>
      <c r="F502" s="635" t="s">
        <v>930</v>
      </c>
      <c r="G502" s="636"/>
      <c r="H502" s="637"/>
      <c r="I502" s="540" t="s">
        <v>278</v>
      </c>
      <c r="J502" s="538" t="s">
        <v>751</v>
      </c>
      <c r="K502" s="538" t="s">
        <v>751</v>
      </c>
      <c r="L502" s="538" t="s">
        <v>751</v>
      </c>
      <c r="M502" s="574" t="s">
        <v>752</v>
      </c>
      <c r="N502" s="574" t="s">
        <v>752</v>
      </c>
      <c r="O502" s="601" t="s">
        <v>752</v>
      </c>
      <c r="P502" s="474" t="s">
        <v>1528</v>
      </c>
      <c r="Q502" s="574" t="s">
        <v>754</v>
      </c>
      <c r="R502" s="633" t="s">
        <v>754</v>
      </c>
      <c r="S502" s="583" t="s">
        <v>1741</v>
      </c>
    </row>
    <row r="503" spans="1:19" ht="13.5" customHeight="1">
      <c r="A503" s="496"/>
      <c r="B503" s="598"/>
      <c r="C503" s="510"/>
      <c r="D503" s="548"/>
      <c r="E503" s="257" t="s">
        <v>1729</v>
      </c>
      <c r="F503" s="609"/>
      <c r="G503" s="610"/>
      <c r="H503" s="611"/>
      <c r="I503" s="494"/>
      <c r="J503" s="490"/>
      <c r="K503" s="490"/>
      <c r="L503" s="490"/>
      <c r="M503" s="483"/>
      <c r="N503" s="483"/>
      <c r="O503" s="516"/>
      <c r="P503" s="490"/>
      <c r="Q503" s="483"/>
      <c r="R503" s="592"/>
      <c r="S503" s="485"/>
    </row>
    <row r="504" spans="1:19" ht="13.5" customHeight="1">
      <c r="A504" s="496">
        <v>184</v>
      </c>
      <c r="B504" s="598"/>
      <c r="C504" s="498" t="s">
        <v>554</v>
      </c>
      <c r="D504" s="499"/>
      <c r="E504" s="288" t="s">
        <v>582</v>
      </c>
      <c r="F504" s="609" t="s">
        <v>931</v>
      </c>
      <c r="G504" s="610"/>
      <c r="H504" s="611"/>
      <c r="I504" s="494" t="s">
        <v>278</v>
      </c>
      <c r="J504" s="490" t="s">
        <v>751</v>
      </c>
      <c r="K504" s="490" t="s">
        <v>751</v>
      </c>
      <c r="L504" s="490" t="s">
        <v>751</v>
      </c>
      <c r="M504" s="492" t="s">
        <v>751</v>
      </c>
      <c r="N504" s="492" t="s">
        <v>752</v>
      </c>
      <c r="O504" s="494" t="s">
        <v>752</v>
      </c>
      <c r="P504" s="533" t="s">
        <v>520</v>
      </c>
      <c r="Q504" s="534"/>
      <c r="R504" s="592" t="s">
        <v>754</v>
      </c>
      <c r="S504" s="485" t="s">
        <v>1741</v>
      </c>
    </row>
    <row r="505" spans="1:19" ht="13.5" customHeight="1">
      <c r="A505" s="496"/>
      <c r="B505" s="598"/>
      <c r="C505" s="510" t="s">
        <v>583</v>
      </c>
      <c r="D505" s="548"/>
      <c r="E505" s="292" t="s">
        <v>1670</v>
      </c>
      <c r="F505" s="609"/>
      <c r="G505" s="610"/>
      <c r="H505" s="611"/>
      <c r="I505" s="494"/>
      <c r="J505" s="490"/>
      <c r="K505" s="490"/>
      <c r="L505" s="490"/>
      <c r="M505" s="492"/>
      <c r="N505" s="492"/>
      <c r="O505" s="494"/>
      <c r="P505" s="474"/>
      <c r="Q505" s="475"/>
      <c r="R505" s="592"/>
      <c r="S505" s="485"/>
    </row>
    <row r="506" spans="1:19" ht="13.5" customHeight="1">
      <c r="A506" s="496">
        <v>185</v>
      </c>
      <c r="B506" s="598"/>
      <c r="C506" s="508" t="s">
        <v>128</v>
      </c>
      <c r="D506" s="576"/>
      <c r="E506" s="500" t="s">
        <v>584</v>
      </c>
      <c r="F506" s="609" t="s">
        <v>932</v>
      </c>
      <c r="G506" s="610"/>
      <c r="H506" s="611"/>
      <c r="I506" s="494" t="s">
        <v>278</v>
      </c>
      <c r="J506" s="490" t="s">
        <v>751</v>
      </c>
      <c r="K506" s="490" t="s">
        <v>751</v>
      </c>
      <c r="L506" s="490" t="s">
        <v>751</v>
      </c>
      <c r="M506" s="492" t="s">
        <v>751</v>
      </c>
      <c r="N506" s="492" t="s">
        <v>752</v>
      </c>
      <c r="O506" s="494" t="s">
        <v>752</v>
      </c>
      <c r="P506" s="533" t="s">
        <v>520</v>
      </c>
      <c r="Q506" s="534"/>
      <c r="R506" s="592" t="s">
        <v>754</v>
      </c>
      <c r="S506" s="485" t="s">
        <v>1741</v>
      </c>
    </row>
    <row r="507" spans="1:19" ht="13.5" customHeight="1">
      <c r="A507" s="496"/>
      <c r="B507" s="598"/>
      <c r="C507" s="510"/>
      <c r="D507" s="548"/>
      <c r="E507" s="500"/>
      <c r="F507" s="609"/>
      <c r="G507" s="610"/>
      <c r="H507" s="611"/>
      <c r="I507" s="494"/>
      <c r="J507" s="490"/>
      <c r="K507" s="490"/>
      <c r="L507" s="490"/>
      <c r="M507" s="492"/>
      <c r="N507" s="492"/>
      <c r="O507" s="494"/>
      <c r="P507" s="474"/>
      <c r="Q507" s="475"/>
      <c r="R507" s="592"/>
      <c r="S507" s="485"/>
    </row>
    <row r="508" spans="1:19" ht="13.5" customHeight="1">
      <c r="A508" s="578">
        <v>286</v>
      </c>
      <c r="B508" s="598"/>
      <c r="C508" s="498" t="s">
        <v>794</v>
      </c>
      <c r="D508" s="499"/>
      <c r="E508" s="272" t="s">
        <v>585</v>
      </c>
      <c r="F508" s="502" t="s">
        <v>933</v>
      </c>
      <c r="G508" s="503"/>
      <c r="H508" s="504"/>
      <c r="I508" s="494" t="s">
        <v>278</v>
      </c>
      <c r="J508" s="490" t="s">
        <v>751</v>
      </c>
      <c r="K508" s="490" t="s">
        <v>751</v>
      </c>
      <c r="L508" s="490" t="s">
        <v>751</v>
      </c>
      <c r="M508" s="492" t="s">
        <v>751</v>
      </c>
      <c r="N508" s="492" t="s">
        <v>752</v>
      </c>
      <c r="O508" s="494" t="s">
        <v>752</v>
      </c>
      <c r="P508" s="533" t="s">
        <v>520</v>
      </c>
      <c r="Q508" s="534"/>
      <c r="R508" s="592" t="s">
        <v>754</v>
      </c>
      <c r="S508" s="255"/>
    </row>
    <row r="509" spans="1:19" ht="13.5" customHeight="1">
      <c r="A509" s="579"/>
      <c r="B509" s="598"/>
      <c r="C509" s="570" t="s">
        <v>586</v>
      </c>
      <c r="D509" s="571"/>
      <c r="E509" s="273" t="s">
        <v>1534</v>
      </c>
      <c r="F509" s="581"/>
      <c r="G509" s="517"/>
      <c r="H509" s="582"/>
      <c r="I509" s="562"/>
      <c r="J509" s="533"/>
      <c r="K509" s="533"/>
      <c r="L509" s="533"/>
      <c r="M509" s="482"/>
      <c r="N509" s="482"/>
      <c r="O509" s="562"/>
      <c r="P509" s="568"/>
      <c r="Q509" s="591"/>
      <c r="R509" s="563"/>
      <c r="S509" s="258"/>
    </row>
    <row r="510" spans="1:19" ht="13.5" customHeight="1">
      <c r="A510" s="543"/>
      <c r="B510" s="598"/>
      <c r="C510" s="338" t="s">
        <v>1724</v>
      </c>
      <c r="D510" s="339"/>
      <c r="E510" s="339"/>
      <c r="F510" s="339"/>
      <c r="G510" s="339"/>
      <c r="H510" s="339"/>
      <c r="I510" s="339"/>
      <c r="J510" s="339"/>
      <c r="K510" s="339"/>
      <c r="L510" s="339"/>
      <c r="M510" s="339"/>
      <c r="N510" s="339"/>
      <c r="O510" s="339"/>
      <c r="P510" s="339"/>
      <c r="Q510" s="339"/>
      <c r="R510" s="340"/>
      <c r="S510" s="247"/>
    </row>
    <row r="511" spans="1:19" ht="13.5" customHeight="1">
      <c r="A511" s="578">
        <v>255</v>
      </c>
      <c r="B511" s="598"/>
      <c r="C511" s="570" t="s">
        <v>587</v>
      </c>
      <c r="D511" s="571"/>
      <c r="E511" s="572" t="s">
        <v>588</v>
      </c>
      <c r="F511" s="581" t="s">
        <v>934</v>
      </c>
      <c r="G511" s="517"/>
      <c r="H511" s="582"/>
      <c r="I511" s="567" t="s">
        <v>278</v>
      </c>
      <c r="J511" s="474" t="s">
        <v>751</v>
      </c>
      <c r="K511" s="474" t="s">
        <v>751</v>
      </c>
      <c r="L511" s="474" t="s">
        <v>751</v>
      </c>
      <c r="M511" s="483" t="s">
        <v>751</v>
      </c>
      <c r="N511" s="252" t="s">
        <v>308</v>
      </c>
      <c r="O511" s="567" t="s">
        <v>752</v>
      </c>
      <c r="P511" s="474" t="s">
        <v>1528</v>
      </c>
      <c r="Q511" s="484" t="s">
        <v>754</v>
      </c>
      <c r="R511" s="580" t="s">
        <v>754</v>
      </c>
      <c r="S511" s="577"/>
    </row>
    <row r="512" spans="1:19" ht="13.5" customHeight="1">
      <c r="A512" s="543"/>
      <c r="B512" s="598"/>
      <c r="C512" s="510"/>
      <c r="D512" s="548"/>
      <c r="E512" s="477"/>
      <c r="F512" s="514"/>
      <c r="G512" s="515"/>
      <c r="H512" s="516"/>
      <c r="I512" s="494"/>
      <c r="J512" s="490"/>
      <c r="K512" s="490"/>
      <c r="L512" s="490"/>
      <c r="M512" s="492"/>
      <c r="N512" s="243" t="s">
        <v>786</v>
      </c>
      <c r="O512" s="494"/>
      <c r="P512" s="533"/>
      <c r="Q512" s="484"/>
      <c r="R512" s="563"/>
      <c r="S512" s="537"/>
    </row>
    <row r="513" spans="1:19" ht="13.5" customHeight="1">
      <c r="A513" s="496">
        <v>187</v>
      </c>
      <c r="B513" s="598"/>
      <c r="C513" s="508" t="s">
        <v>129</v>
      </c>
      <c r="D513" s="576"/>
      <c r="E513" s="476" t="s">
        <v>589</v>
      </c>
      <c r="F513" s="609" t="s">
        <v>935</v>
      </c>
      <c r="G513" s="610"/>
      <c r="H513" s="611"/>
      <c r="I513" s="494" t="s">
        <v>278</v>
      </c>
      <c r="J513" s="490" t="s">
        <v>751</v>
      </c>
      <c r="K513" s="492" t="s">
        <v>752</v>
      </c>
      <c r="L513" s="490" t="s">
        <v>751</v>
      </c>
      <c r="M513" s="492" t="s">
        <v>752</v>
      </c>
      <c r="N513" s="492" t="s">
        <v>752</v>
      </c>
      <c r="O513" s="494" t="s">
        <v>752</v>
      </c>
      <c r="P513" s="490" t="s">
        <v>1528</v>
      </c>
      <c r="Q513" s="482" t="s">
        <v>754</v>
      </c>
      <c r="R513" s="592" t="s">
        <v>754</v>
      </c>
      <c r="S513" s="485"/>
    </row>
    <row r="514" spans="1:19" ht="13.5" customHeight="1">
      <c r="A514" s="578"/>
      <c r="B514" s="598"/>
      <c r="C514" s="570"/>
      <c r="D514" s="571"/>
      <c r="E514" s="572"/>
      <c r="F514" s="502"/>
      <c r="G514" s="503"/>
      <c r="H514" s="504"/>
      <c r="I514" s="562"/>
      <c r="J514" s="533"/>
      <c r="K514" s="482"/>
      <c r="L514" s="533"/>
      <c r="M514" s="482"/>
      <c r="N514" s="482"/>
      <c r="O514" s="562"/>
      <c r="P514" s="533"/>
      <c r="Q514" s="484"/>
      <c r="R514" s="563"/>
      <c r="S514" s="575"/>
    </row>
    <row r="515" spans="1:19" ht="13.5" customHeight="1">
      <c r="A515" s="496">
        <v>251</v>
      </c>
      <c r="B515" s="598"/>
      <c r="C515" s="629" t="s">
        <v>1516</v>
      </c>
      <c r="D515" s="630"/>
      <c r="E515" s="245" t="s">
        <v>590</v>
      </c>
      <c r="F515" s="609" t="s">
        <v>936</v>
      </c>
      <c r="G515" s="610"/>
      <c r="H515" s="611"/>
      <c r="I515" s="494" t="s">
        <v>278</v>
      </c>
      <c r="J515" s="490" t="s">
        <v>751</v>
      </c>
      <c r="K515" s="490" t="s">
        <v>751</v>
      </c>
      <c r="L515" s="490" t="s">
        <v>751</v>
      </c>
      <c r="M515" s="492" t="s">
        <v>751</v>
      </c>
      <c r="N515" s="492" t="s">
        <v>752</v>
      </c>
      <c r="O515" s="494" t="s">
        <v>752</v>
      </c>
      <c r="P515" s="490" t="s">
        <v>1528</v>
      </c>
      <c r="Q515" s="482" t="s">
        <v>754</v>
      </c>
      <c r="R515" s="592" t="s">
        <v>754</v>
      </c>
      <c r="S515" s="485" t="s">
        <v>1741</v>
      </c>
    </row>
    <row r="516" spans="1:19" ht="13.5" customHeight="1">
      <c r="A516" s="496"/>
      <c r="B516" s="598"/>
      <c r="C516" s="480" t="s">
        <v>591</v>
      </c>
      <c r="D516" s="481"/>
      <c r="E516" s="257" t="s">
        <v>592</v>
      </c>
      <c r="F516" s="609"/>
      <c r="G516" s="610"/>
      <c r="H516" s="611"/>
      <c r="I516" s="494"/>
      <c r="J516" s="490"/>
      <c r="K516" s="490"/>
      <c r="L516" s="490"/>
      <c r="M516" s="492"/>
      <c r="N516" s="492"/>
      <c r="O516" s="494"/>
      <c r="P516" s="490"/>
      <c r="Q516" s="483"/>
      <c r="R516" s="592"/>
      <c r="S516" s="485"/>
    </row>
    <row r="517" spans="1:19" ht="13.5" customHeight="1">
      <c r="A517" s="496">
        <v>188</v>
      </c>
      <c r="B517" s="598"/>
      <c r="C517" s="498" t="s">
        <v>593</v>
      </c>
      <c r="D517" s="499"/>
      <c r="E517" s="500" t="s">
        <v>594</v>
      </c>
      <c r="F517" s="609" t="s">
        <v>937</v>
      </c>
      <c r="G517" s="610"/>
      <c r="H517" s="611"/>
      <c r="I517" s="494" t="s">
        <v>278</v>
      </c>
      <c r="J517" s="490" t="s">
        <v>751</v>
      </c>
      <c r="K517" s="490" t="s">
        <v>751</v>
      </c>
      <c r="L517" s="490" t="s">
        <v>751</v>
      </c>
      <c r="M517" s="492" t="s">
        <v>751</v>
      </c>
      <c r="N517" s="492" t="s">
        <v>752</v>
      </c>
      <c r="O517" s="494" t="s">
        <v>752</v>
      </c>
      <c r="P517" s="533" t="s">
        <v>520</v>
      </c>
      <c r="Q517" s="534"/>
      <c r="R517" s="592" t="s">
        <v>754</v>
      </c>
      <c r="S517" s="485"/>
    </row>
    <row r="518" spans="1:19" ht="13.5" customHeight="1">
      <c r="A518" s="496"/>
      <c r="B518" s="598"/>
      <c r="C518" s="510" t="s">
        <v>595</v>
      </c>
      <c r="D518" s="548"/>
      <c r="E518" s="500"/>
      <c r="F518" s="609"/>
      <c r="G518" s="610"/>
      <c r="H518" s="611"/>
      <c r="I518" s="494"/>
      <c r="J518" s="490"/>
      <c r="K518" s="490"/>
      <c r="L518" s="490"/>
      <c r="M518" s="492"/>
      <c r="N518" s="492"/>
      <c r="O518" s="494"/>
      <c r="P518" s="474"/>
      <c r="Q518" s="475"/>
      <c r="R518" s="592"/>
      <c r="S518" s="485"/>
    </row>
    <row r="519" spans="1:19" ht="13.5" customHeight="1">
      <c r="A519" s="496">
        <v>189</v>
      </c>
      <c r="B519" s="598"/>
      <c r="C519" s="508" t="s">
        <v>130</v>
      </c>
      <c r="D519" s="576"/>
      <c r="E519" s="476" t="s">
        <v>596</v>
      </c>
      <c r="F519" s="609" t="s">
        <v>1033</v>
      </c>
      <c r="G519" s="610"/>
      <c r="H519" s="611"/>
      <c r="I519" s="494" t="s">
        <v>278</v>
      </c>
      <c r="J519" s="490" t="s">
        <v>751</v>
      </c>
      <c r="K519" s="490" t="s">
        <v>751</v>
      </c>
      <c r="L519" s="490" t="s">
        <v>751</v>
      </c>
      <c r="M519" s="492" t="s">
        <v>751</v>
      </c>
      <c r="N519" s="492" t="s">
        <v>752</v>
      </c>
      <c r="O519" s="492" t="s">
        <v>752</v>
      </c>
      <c r="P519" s="482" t="s">
        <v>760</v>
      </c>
      <c r="Q519" s="482" t="s">
        <v>760</v>
      </c>
      <c r="R519" s="563" t="s">
        <v>760</v>
      </c>
      <c r="S519" s="485"/>
    </row>
    <row r="520" spans="1:19" ht="13.5" customHeight="1">
      <c r="A520" s="496"/>
      <c r="B520" s="598"/>
      <c r="C520" s="570"/>
      <c r="D520" s="571"/>
      <c r="E520" s="572"/>
      <c r="F520" s="502"/>
      <c r="G520" s="503"/>
      <c r="H520" s="504"/>
      <c r="I520" s="562"/>
      <c r="J520" s="533"/>
      <c r="K520" s="533"/>
      <c r="L520" s="533"/>
      <c r="M520" s="482"/>
      <c r="N520" s="482"/>
      <c r="O520" s="482"/>
      <c r="P520" s="484"/>
      <c r="Q520" s="484"/>
      <c r="R520" s="564"/>
      <c r="S520" s="575"/>
    </row>
    <row r="521" spans="1:19" ht="13.5" customHeight="1">
      <c r="A521" s="496">
        <v>191</v>
      </c>
      <c r="B521" s="598"/>
      <c r="C521" s="502" t="s">
        <v>131</v>
      </c>
      <c r="D521" s="626"/>
      <c r="E521" s="476" t="s">
        <v>597</v>
      </c>
      <c r="F521" s="609" t="s">
        <v>1034</v>
      </c>
      <c r="G521" s="610"/>
      <c r="H521" s="611"/>
      <c r="I521" s="562" t="s">
        <v>598</v>
      </c>
      <c r="J521" s="490" t="s">
        <v>751</v>
      </c>
      <c r="K521" s="490" t="s">
        <v>751</v>
      </c>
      <c r="L521" s="490" t="s">
        <v>751</v>
      </c>
      <c r="M521" s="492" t="s">
        <v>751</v>
      </c>
      <c r="N521" s="492" t="s">
        <v>752</v>
      </c>
      <c r="O521" s="492" t="s">
        <v>752</v>
      </c>
      <c r="P521" s="490" t="s">
        <v>759</v>
      </c>
      <c r="Q521" s="482" t="s">
        <v>1528</v>
      </c>
      <c r="R521" s="592" t="s">
        <v>754</v>
      </c>
      <c r="S521" s="485" t="s">
        <v>1741</v>
      </c>
    </row>
    <row r="522" spans="1:19" ht="13.5" customHeight="1">
      <c r="A522" s="496"/>
      <c r="B522" s="598"/>
      <c r="C522" s="627"/>
      <c r="D522" s="628"/>
      <c r="E522" s="477"/>
      <c r="F522" s="609"/>
      <c r="G522" s="610"/>
      <c r="H522" s="611"/>
      <c r="I522" s="567"/>
      <c r="J522" s="490"/>
      <c r="K522" s="490"/>
      <c r="L522" s="490"/>
      <c r="M522" s="492"/>
      <c r="N522" s="492"/>
      <c r="O522" s="492"/>
      <c r="P522" s="490"/>
      <c r="Q522" s="483"/>
      <c r="R522" s="592"/>
      <c r="S522" s="485"/>
    </row>
    <row r="523" spans="1:19" ht="13.5" customHeight="1">
      <c r="A523" s="496">
        <v>192</v>
      </c>
      <c r="B523" s="598"/>
      <c r="C523" s="508" t="s">
        <v>132</v>
      </c>
      <c r="D523" s="576"/>
      <c r="E523" s="498" t="s">
        <v>599</v>
      </c>
      <c r="F523" s="609" t="s">
        <v>1035</v>
      </c>
      <c r="G523" s="610"/>
      <c r="H523" s="611"/>
      <c r="I523" s="494" t="s">
        <v>278</v>
      </c>
      <c r="J523" s="490" t="s">
        <v>751</v>
      </c>
      <c r="K523" s="490" t="s">
        <v>751</v>
      </c>
      <c r="L523" s="490" t="s">
        <v>751</v>
      </c>
      <c r="M523" s="492" t="s">
        <v>751</v>
      </c>
      <c r="N523" s="308" t="s">
        <v>308</v>
      </c>
      <c r="O523" s="494" t="s">
        <v>752</v>
      </c>
      <c r="P523" s="533" t="s">
        <v>520</v>
      </c>
      <c r="Q523" s="534"/>
      <c r="R523" s="592" t="s">
        <v>754</v>
      </c>
      <c r="S523" s="485" t="s">
        <v>1741</v>
      </c>
    </row>
    <row r="524" spans="1:19" ht="13.5" customHeight="1">
      <c r="A524" s="496"/>
      <c r="B524" s="598"/>
      <c r="C524" s="510"/>
      <c r="D524" s="548"/>
      <c r="E524" s="620"/>
      <c r="F524" s="609"/>
      <c r="G524" s="610"/>
      <c r="H524" s="611"/>
      <c r="I524" s="494"/>
      <c r="J524" s="490"/>
      <c r="K524" s="490"/>
      <c r="L524" s="490"/>
      <c r="M524" s="492"/>
      <c r="N524" s="326" t="s">
        <v>1651</v>
      </c>
      <c r="O524" s="494"/>
      <c r="P524" s="474"/>
      <c r="Q524" s="475"/>
      <c r="R524" s="592"/>
      <c r="S524" s="485"/>
    </row>
    <row r="525" spans="1:19" ht="13.5" customHeight="1">
      <c r="A525" s="496">
        <v>193</v>
      </c>
      <c r="B525" s="598"/>
      <c r="C525" s="508" t="s">
        <v>133</v>
      </c>
      <c r="D525" s="576"/>
      <c r="E525" s="498" t="s">
        <v>600</v>
      </c>
      <c r="F525" s="609" t="s">
        <v>1036</v>
      </c>
      <c r="G525" s="610"/>
      <c r="H525" s="611"/>
      <c r="I525" s="562" t="s">
        <v>278</v>
      </c>
      <c r="J525" s="482" t="s">
        <v>751</v>
      </c>
      <c r="K525" s="482" t="s">
        <v>751</v>
      </c>
      <c r="L525" s="482" t="s">
        <v>751</v>
      </c>
      <c r="M525" s="482" t="s">
        <v>751</v>
      </c>
      <c r="N525" s="562" t="s">
        <v>1037</v>
      </c>
      <c r="O525" s="562" t="s">
        <v>752</v>
      </c>
      <c r="P525" s="482" t="s">
        <v>760</v>
      </c>
      <c r="Q525" s="482" t="s">
        <v>760</v>
      </c>
      <c r="R525" s="563" t="s">
        <v>760</v>
      </c>
      <c r="S525" s="485"/>
    </row>
    <row r="526" spans="1:19" ht="13.5" customHeight="1">
      <c r="A526" s="496"/>
      <c r="B526" s="598"/>
      <c r="C526" s="510"/>
      <c r="D526" s="548"/>
      <c r="E526" s="620"/>
      <c r="F526" s="609"/>
      <c r="G526" s="610"/>
      <c r="H526" s="611"/>
      <c r="I526" s="567"/>
      <c r="J526" s="483"/>
      <c r="K526" s="483"/>
      <c r="L526" s="483"/>
      <c r="M526" s="483"/>
      <c r="N526" s="567"/>
      <c r="O526" s="567"/>
      <c r="P526" s="483"/>
      <c r="Q526" s="483"/>
      <c r="R526" s="580"/>
      <c r="S526" s="485"/>
    </row>
    <row r="527" spans="1:19" ht="13.5" customHeight="1">
      <c r="A527" s="496">
        <v>195</v>
      </c>
      <c r="B527" s="598"/>
      <c r="C527" s="631" t="s">
        <v>134</v>
      </c>
      <c r="D527" s="632"/>
      <c r="E527" s="606" t="s">
        <v>601</v>
      </c>
      <c r="F527" s="609" t="s">
        <v>1038</v>
      </c>
      <c r="G527" s="610"/>
      <c r="H527" s="611"/>
      <c r="I527" s="494" t="s">
        <v>278</v>
      </c>
      <c r="J527" s="490" t="s">
        <v>751</v>
      </c>
      <c r="K527" s="490" t="s">
        <v>751</v>
      </c>
      <c r="L527" s="490" t="s">
        <v>751</v>
      </c>
      <c r="M527" s="492" t="s">
        <v>751</v>
      </c>
      <c r="N527" s="494" t="s">
        <v>752</v>
      </c>
      <c r="O527" s="494" t="s">
        <v>752</v>
      </c>
      <c r="P527" s="490" t="s">
        <v>1528</v>
      </c>
      <c r="Q527" s="492" t="s">
        <v>759</v>
      </c>
      <c r="R527" s="592" t="s">
        <v>754</v>
      </c>
      <c r="S527" s="485"/>
    </row>
    <row r="528" spans="1:19" ht="13.5" customHeight="1">
      <c r="A528" s="496"/>
      <c r="B528" s="598"/>
      <c r="C528" s="478"/>
      <c r="D528" s="479"/>
      <c r="E528" s="498"/>
      <c r="F528" s="502"/>
      <c r="G528" s="503"/>
      <c r="H528" s="504"/>
      <c r="I528" s="562"/>
      <c r="J528" s="533"/>
      <c r="K528" s="533"/>
      <c r="L528" s="533"/>
      <c r="M528" s="482"/>
      <c r="N528" s="562"/>
      <c r="O528" s="562"/>
      <c r="P528" s="533"/>
      <c r="Q528" s="482"/>
      <c r="R528" s="563"/>
      <c r="S528" s="575"/>
    </row>
    <row r="529" spans="1:19" ht="13.5" customHeight="1">
      <c r="A529" s="496">
        <v>196</v>
      </c>
      <c r="B529" s="598"/>
      <c r="C529" s="478" t="s">
        <v>135</v>
      </c>
      <c r="D529" s="479"/>
      <c r="E529" s="476" t="s">
        <v>602</v>
      </c>
      <c r="F529" s="502" t="s">
        <v>1039</v>
      </c>
      <c r="G529" s="503"/>
      <c r="H529" s="504"/>
      <c r="I529" s="562" t="s">
        <v>278</v>
      </c>
      <c r="J529" s="482" t="s">
        <v>751</v>
      </c>
      <c r="K529" s="482" t="s">
        <v>751</v>
      </c>
      <c r="L529" s="482" t="s">
        <v>751</v>
      </c>
      <c r="M529" s="482" t="s">
        <v>751</v>
      </c>
      <c r="N529" s="239" t="s">
        <v>308</v>
      </c>
      <c r="O529" s="241" t="s">
        <v>377</v>
      </c>
      <c r="P529" s="533" t="s">
        <v>520</v>
      </c>
      <c r="Q529" s="534"/>
      <c r="R529" s="563" t="s">
        <v>754</v>
      </c>
      <c r="S529" s="575"/>
    </row>
    <row r="530" spans="1:19" ht="13.5" customHeight="1">
      <c r="A530" s="496"/>
      <c r="B530" s="598"/>
      <c r="C530" s="480"/>
      <c r="D530" s="481"/>
      <c r="E530" s="477"/>
      <c r="F530" s="514"/>
      <c r="G530" s="515"/>
      <c r="H530" s="516"/>
      <c r="I530" s="567"/>
      <c r="J530" s="483"/>
      <c r="K530" s="483"/>
      <c r="L530" s="483"/>
      <c r="M530" s="483"/>
      <c r="N530" s="243" t="s">
        <v>786</v>
      </c>
      <c r="O530" s="244" t="s">
        <v>787</v>
      </c>
      <c r="P530" s="474"/>
      <c r="Q530" s="475"/>
      <c r="R530" s="580"/>
      <c r="S530" s="537"/>
    </row>
    <row r="531" spans="1:19" ht="13.5" customHeight="1">
      <c r="A531" s="543">
        <v>197</v>
      </c>
      <c r="B531" s="598"/>
      <c r="C531" s="570" t="s">
        <v>136</v>
      </c>
      <c r="D531" s="571"/>
      <c r="E531" s="572" t="s">
        <v>603</v>
      </c>
      <c r="F531" s="581" t="s">
        <v>1040</v>
      </c>
      <c r="G531" s="517"/>
      <c r="H531" s="582"/>
      <c r="I531" s="584" t="s">
        <v>278</v>
      </c>
      <c r="J531" s="484" t="s">
        <v>751</v>
      </c>
      <c r="K531" s="484" t="s">
        <v>751</v>
      </c>
      <c r="L531" s="484" t="s">
        <v>751</v>
      </c>
      <c r="M531" s="484" t="s">
        <v>751</v>
      </c>
      <c r="N531" s="484" t="s">
        <v>752</v>
      </c>
      <c r="O531" s="484" t="s">
        <v>752</v>
      </c>
      <c r="P531" s="484" t="s">
        <v>760</v>
      </c>
      <c r="Q531" s="484" t="s">
        <v>760</v>
      </c>
      <c r="R531" s="564" t="s">
        <v>760</v>
      </c>
      <c r="S531" s="577"/>
    </row>
    <row r="532" spans="1:19" ht="13.5" customHeight="1">
      <c r="A532" s="496"/>
      <c r="B532" s="598"/>
      <c r="C532" s="510"/>
      <c r="D532" s="548"/>
      <c r="E532" s="477"/>
      <c r="F532" s="514"/>
      <c r="G532" s="515"/>
      <c r="H532" s="516"/>
      <c r="I532" s="567"/>
      <c r="J532" s="483"/>
      <c r="K532" s="483"/>
      <c r="L532" s="483"/>
      <c r="M532" s="483"/>
      <c r="N532" s="483"/>
      <c r="O532" s="483"/>
      <c r="P532" s="483"/>
      <c r="Q532" s="483"/>
      <c r="R532" s="580"/>
      <c r="S532" s="537"/>
    </row>
    <row r="533" spans="1:19" ht="13.5" customHeight="1">
      <c r="A533" s="496">
        <v>198</v>
      </c>
      <c r="B533" s="598"/>
      <c r="C533" s="478" t="s">
        <v>604</v>
      </c>
      <c r="D533" s="479"/>
      <c r="E533" s="288" t="s">
        <v>605</v>
      </c>
      <c r="F533" s="502" t="s">
        <v>1041</v>
      </c>
      <c r="G533" s="503"/>
      <c r="H533" s="504"/>
      <c r="I533" s="562" t="s">
        <v>278</v>
      </c>
      <c r="J533" s="482" t="s">
        <v>751</v>
      </c>
      <c r="K533" s="482" t="s">
        <v>751</v>
      </c>
      <c r="L533" s="482" t="s">
        <v>751</v>
      </c>
      <c r="M533" s="482" t="s">
        <v>751</v>
      </c>
      <c r="N533" s="482" t="s">
        <v>752</v>
      </c>
      <c r="O533" s="482" t="s">
        <v>752</v>
      </c>
      <c r="P533" s="482" t="s">
        <v>760</v>
      </c>
      <c r="Q533" s="482" t="s">
        <v>760</v>
      </c>
      <c r="R533" s="563" t="s">
        <v>760</v>
      </c>
      <c r="S533" s="575"/>
    </row>
    <row r="534" spans="1:19" ht="13.5" customHeight="1">
      <c r="A534" s="496"/>
      <c r="B534" s="598"/>
      <c r="C534" s="480"/>
      <c r="D534" s="481"/>
      <c r="E534" s="292" t="s">
        <v>1671</v>
      </c>
      <c r="F534" s="514"/>
      <c r="G534" s="515"/>
      <c r="H534" s="516"/>
      <c r="I534" s="567"/>
      <c r="J534" s="483"/>
      <c r="K534" s="483"/>
      <c r="L534" s="483"/>
      <c r="M534" s="483"/>
      <c r="N534" s="483"/>
      <c r="O534" s="483"/>
      <c r="P534" s="483"/>
      <c r="Q534" s="483"/>
      <c r="R534" s="580"/>
      <c r="S534" s="537"/>
    </row>
    <row r="535" spans="1:19" ht="13.5" customHeight="1">
      <c r="A535" s="578">
        <v>199</v>
      </c>
      <c r="B535" s="598"/>
      <c r="C535" s="508" t="s">
        <v>606</v>
      </c>
      <c r="D535" s="576"/>
      <c r="E535" s="476" t="s">
        <v>607</v>
      </c>
      <c r="F535" s="502" t="s">
        <v>1042</v>
      </c>
      <c r="G535" s="503"/>
      <c r="H535" s="504"/>
      <c r="I535" s="562" t="s">
        <v>278</v>
      </c>
      <c r="J535" s="482" t="s">
        <v>751</v>
      </c>
      <c r="K535" s="482" t="s">
        <v>751</v>
      </c>
      <c r="L535" s="482" t="s">
        <v>751</v>
      </c>
      <c r="M535" s="482" t="s">
        <v>751</v>
      </c>
      <c r="N535" s="482" t="s">
        <v>752</v>
      </c>
      <c r="O535" s="482" t="s">
        <v>752</v>
      </c>
      <c r="P535" s="482" t="s">
        <v>1528</v>
      </c>
      <c r="Q535" s="482" t="s">
        <v>759</v>
      </c>
      <c r="R535" s="563" t="s">
        <v>754</v>
      </c>
      <c r="S535" s="575" t="s">
        <v>1741</v>
      </c>
    </row>
    <row r="536" spans="1:19" ht="13.5" customHeight="1">
      <c r="A536" s="579"/>
      <c r="B536" s="598"/>
      <c r="C536" s="510"/>
      <c r="D536" s="548"/>
      <c r="E536" s="477"/>
      <c r="F536" s="514"/>
      <c r="G536" s="515"/>
      <c r="H536" s="516"/>
      <c r="I536" s="567"/>
      <c r="J536" s="483"/>
      <c r="K536" s="483"/>
      <c r="L536" s="483"/>
      <c r="M536" s="483"/>
      <c r="N536" s="483"/>
      <c r="O536" s="483"/>
      <c r="P536" s="483"/>
      <c r="Q536" s="483"/>
      <c r="R536" s="580"/>
      <c r="S536" s="537"/>
    </row>
    <row r="537" spans="1:19" ht="13.5" customHeight="1">
      <c r="A537" s="578">
        <v>200</v>
      </c>
      <c r="B537" s="598"/>
      <c r="C537" s="508" t="s">
        <v>608</v>
      </c>
      <c r="D537" s="576"/>
      <c r="E537" s="245" t="s">
        <v>609</v>
      </c>
      <c r="F537" s="609" t="s">
        <v>1043</v>
      </c>
      <c r="G537" s="610"/>
      <c r="H537" s="611"/>
      <c r="I537" s="562" t="s">
        <v>278</v>
      </c>
      <c r="J537" s="482" t="s">
        <v>751</v>
      </c>
      <c r="K537" s="482" t="s">
        <v>751</v>
      </c>
      <c r="L537" s="482" t="s">
        <v>751</v>
      </c>
      <c r="M537" s="482" t="s">
        <v>751</v>
      </c>
      <c r="N537" s="533" t="s">
        <v>752</v>
      </c>
      <c r="O537" s="562" t="s">
        <v>752</v>
      </c>
      <c r="P537" s="490" t="s">
        <v>754</v>
      </c>
      <c r="Q537" s="482" t="s">
        <v>1528</v>
      </c>
      <c r="R537" s="592" t="s">
        <v>754</v>
      </c>
      <c r="S537" s="485" t="s">
        <v>1741</v>
      </c>
    </row>
    <row r="538" spans="1:19" ht="13.5" customHeight="1">
      <c r="A538" s="579"/>
      <c r="B538" s="598"/>
      <c r="C538" s="510"/>
      <c r="D538" s="548"/>
      <c r="E538" s="257" t="s">
        <v>610</v>
      </c>
      <c r="F538" s="609"/>
      <c r="G538" s="610"/>
      <c r="H538" s="611"/>
      <c r="I538" s="567"/>
      <c r="J538" s="483"/>
      <c r="K538" s="483"/>
      <c r="L538" s="483"/>
      <c r="M538" s="483"/>
      <c r="N538" s="474"/>
      <c r="O538" s="567"/>
      <c r="P538" s="490"/>
      <c r="Q538" s="483"/>
      <c r="R538" s="592"/>
      <c r="S538" s="485"/>
    </row>
    <row r="539" spans="1:19" ht="13.5" customHeight="1">
      <c r="A539" s="578">
        <v>201</v>
      </c>
      <c r="B539" s="598"/>
      <c r="C539" s="629" t="s">
        <v>547</v>
      </c>
      <c r="D539" s="630"/>
      <c r="E539" s="291" t="s">
        <v>611</v>
      </c>
      <c r="F539" s="502" t="s">
        <v>1044</v>
      </c>
      <c r="G539" s="503"/>
      <c r="H539" s="504"/>
      <c r="I539" s="562" t="s">
        <v>278</v>
      </c>
      <c r="J539" s="482" t="s">
        <v>751</v>
      </c>
      <c r="K539" s="482" t="s">
        <v>751</v>
      </c>
      <c r="L539" s="482" t="s">
        <v>751</v>
      </c>
      <c r="M539" s="482" t="s">
        <v>751</v>
      </c>
      <c r="N539" s="239" t="s">
        <v>308</v>
      </c>
      <c r="O539" s="241" t="s">
        <v>377</v>
      </c>
      <c r="P539" s="533" t="s">
        <v>520</v>
      </c>
      <c r="Q539" s="534"/>
      <c r="R539" s="592" t="s">
        <v>754</v>
      </c>
      <c r="S539" s="485" t="s">
        <v>1741</v>
      </c>
    </row>
    <row r="540" spans="1:19" ht="13.5" customHeight="1">
      <c r="A540" s="579"/>
      <c r="B540" s="598"/>
      <c r="C540" s="510" t="s">
        <v>612</v>
      </c>
      <c r="D540" s="548"/>
      <c r="E540" s="291" t="s">
        <v>1672</v>
      </c>
      <c r="F540" s="514"/>
      <c r="G540" s="515"/>
      <c r="H540" s="516"/>
      <c r="I540" s="567"/>
      <c r="J540" s="483"/>
      <c r="K540" s="483"/>
      <c r="L540" s="483"/>
      <c r="M540" s="483"/>
      <c r="N540" s="243" t="s">
        <v>786</v>
      </c>
      <c r="O540" s="244" t="s">
        <v>787</v>
      </c>
      <c r="P540" s="474"/>
      <c r="Q540" s="475"/>
      <c r="R540" s="592"/>
      <c r="S540" s="485"/>
    </row>
    <row r="541" spans="1:19" ht="13.5" customHeight="1">
      <c r="A541" s="578">
        <v>202</v>
      </c>
      <c r="B541" s="598"/>
      <c r="C541" s="508" t="s">
        <v>137</v>
      </c>
      <c r="D541" s="576"/>
      <c r="E541" s="476" t="s">
        <v>613</v>
      </c>
      <c r="F541" s="609" t="s">
        <v>1045</v>
      </c>
      <c r="G541" s="610"/>
      <c r="H541" s="611"/>
      <c r="I541" s="562" t="s">
        <v>278</v>
      </c>
      <c r="J541" s="482" t="s">
        <v>751</v>
      </c>
      <c r="K541" s="482" t="s">
        <v>751</v>
      </c>
      <c r="L541" s="482" t="s">
        <v>751</v>
      </c>
      <c r="M541" s="482" t="s">
        <v>751</v>
      </c>
      <c r="N541" s="533" t="s">
        <v>752</v>
      </c>
      <c r="O541" s="562" t="s">
        <v>752</v>
      </c>
      <c r="P541" s="482" t="s">
        <v>760</v>
      </c>
      <c r="Q541" s="482" t="s">
        <v>760</v>
      </c>
      <c r="R541" s="563" t="s">
        <v>760</v>
      </c>
      <c r="S541" s="485"/>
    </row>
    <row r="542" spans="1:19" ht="13.5" customHeight="1">
      <c r="A542" s="579"/>
      <c r="B542" s="598"/>
      <c r="C542" s="570"/>
      <c r="D542" s="571"/>
      <c r="E542" s="477"/>
      <c r="F542" s="502"/>
      <c r="G542" s="503"/>
      <c r="H542" s="504"/>
      <c r="I542" s="584"/>
      <c r="J542" s="484"/>
      <c r="K542" s="484"/>
      <c r="L542" s="484"/>
      <c r="M542" s="484"/>
      <c r="N542" s="568"/>
      <c r="O542" s="584"/>
      <c r="P542" s="484"/>
      <c r="Q542" s="484"/>
      <c r="R542" s="564"/>
      <c r="S542" s="575"/>
    </row>
    <row r="543" spans="1:19" ht="13.5" customHeight="1">
      <c r="A543" s="578">
        <v>204</v>
      </c>
      <c r="B543" s="598"/>
      <c r="C543" s="629" t="s">
        <v>1517</v>
      </c>
      <c r="D543" s="630"/>
      <c r="E543" s="476" t="s">
        <v>1459</v>
      </c>
      <c r="F543" s="502" t="s">
        <v>1046</v>
      </c>
      <c r="G543" s="503"/>
      <c r="H543" s="504"/>
      <c r="I543" s="562" t="s">
        <v>278</v>
      </c>
      <c r="J543" s="490" t="s">
        <v>751</v>
      </c>
      <c r="K543" s="490" t="s">
        <v>751</v>
      </c>
      <c r="L543" s="490" t="s">
        <v>751</v>
      </c>
      <c r="M543" s="492" t="s">
        <v>751</v>
      </c>
      <c r="N543" s="492" t="s">
        <v>752</v>
      </c>
      <c r="O543" s="494" t="s">
        <v>752</v>
      </c>
      <c r="P543" s="533" t="s">
        <v>520</v>
      </c>
      <c r="Q543" s="534"/>
      <c r="R543" s="592" t="s">
        <v>754</v>
      </c>
      <c r="S543" s="485"/>
    </row>
    <row r="544" spans="1:19" ht="13.5" customHeight="1">
      <c r="A544" s="579"/>
      <c r="B544" s="598"/>
      <c r="C544" s="510" t="s">
        <v>1518</v>
      </c>
      <c r="D544" s="548"/>
      <c r="E544" s="477"/>
      <c r="F544" s="581"/>
      <c r="G544" s="517"/>
      <c r="H544" s="582"/>
      <c r="I544" s="584"/>
      <c r="J544" s="533"/>
      <c r="K544" s="533"/>
      <c r="L544" s="533"/>
      <c r="M544" s="482"/>
      <c r="N544" s="482"/>
      <c r="O544" s="562"/>
      <c r="P544" s="474"/>
      <c r="Q544" s="475"/>
      <c r="R544" s="563"/>
      <c r="S544" s="575"/>
    </row>
    <row r="545" spans="1:19" ht="13.5" customHeight="1">
      <c r="A545" s="578">
        <v>205</v>
      </c>
      <c r="B545" s="598"/>
      <c r="C545" s="508" t="s">
        <v>138</v>
      </c>
      <c r="D545" s="626"/>
      <c r="E545" s="512" t="s">
        <v>614</v>
      </c>
      <c r="F545" s="609" t="s">
        <v>1047</v>
      </c>
      <c r="G545" s="610"/>
      <c r="H545" s="611"/>
      <c r="I545" s="562" t="s">
        <v>598</v>
      </c>
      <c r="J545" s="490" t="s">
        <v>751</v>
      </c>
      <c r="K545" s="490" t="s">
        <v>751</v>
      </c>
      <c r="L545" s="490" t="s">
        <v>751</v>
      </c>
      <c r="M545" s="492" t="s">
        <v>751</v>
      </c>
      <c r="N545" s="294" t="s">
        <v>308</v>
      </c>
      <c r="O545" s="294" t="s">
        <v>377</v>
      </c>
      <c r="P545" s="482" t="s">
        <v>760</v>
      </c>
      <c r="Q545" s="482" t="s">
        <v>760</v>
      </c>
      <c r="R545" s="533" t="s">
        <v>760</v>
      </c>
      <c r="S545" s="485" t="s">
        <v>1741</v>
      </c>
    </row>
    <row r="546" spans="1:19" ht="13.5" customHeight="1">
      <c r="A546" s="543"/>
      <c r="B546" s="598"/>
      <c r="C546" s="627"/>
      <c r="D546" s="628"/>
      <c r="E546" s="513"/>
      <c r="F546" s="609"/>
      <c r="G546" s="610"/>
      <c r="H546" s="611"/>
      <c r="I546" s="567"/>
      <c r="J546" s="490"/>
      <c r="K546" s="490"/>
      <c r="L546" s="490"/>
      <c r="M546" s="492"/>
      <c r="N546" s="287" t="s">
        <v>1655</v>
      </c>
      <c r="O546" s="304" t="s">
        <v>1663</v>
      </c>
      <c r="P546" s="483"/>
      <c r="Q546" s="483"/>
      <c r="R546" s="474"/>
      <c r="S546" s="485"/>
    </row>
    <row r="547" spans="1:19" ht="13.5" customHeight="1">
      <c r="A547" s="578">
        <v>342</v>
      </c>
      <c r="B547" s="598"/>
      <c r="C547" s="478" t="s">
        <v>1519</v>
      </c>
      <c r="D547" s="479"/>
      <c r="E547" s="512" t="s">
        <v>1520</v>
      </c>
      <c r="F547" s="502" t="s">
        <v>1521</v>
      </c>
      <c r="G547" s="503"/>
      <c r="H547" s="504"/>
      <c r="I547" s="494" t="s">
        <v>278</v>
      </c>
      <c r="J547" s="490" t="s">
        <v>751</v>
      </c>
      <c r="K547" s="490" t="s">
        <v>751</v>
      </c>
      <c r="L547" s="490" t="s">
        <v>751</v>
      </c>
      <c r="M547" s="492" t="s">
        <v>751</v>
      </c>
      <c r="N547" s="492" t="s">
        <v>752</v>
      </c>
      <c r="O547" s="494" t="s">
        <v>752</v>
      </c>
      <c r="P547" s="568" t="s">
        <v>520</v>
      </c>
      <c r="Q547" s="591"/>
      <c r="R547" s="581" t="s">
        <v>759</v>
      </c>
      <c r="S547" s="485" t="s">
        <v>1741</v>
      </c>
    </row>
    <row r="548" spans="1:19" ht="13.5" customHeight="1">
      <c r="A548" s="579"/>
      <c r="B548" s="598"/>
      <c r="C548" s="480"/>
      <c r="D548" s="481"/>
      <c r="E548" s="513"/>
      <c r="F548" s="514"/>
      <c r="G548" s="515"/>
      <c r="H548" s="516"/>
      <c r="I548" s="494"/>
      <c r="J548" s="490"/>
      <c r="K548" s="490"/>
      <c r="L548" s="490"/>
      <c r="M548" s="492"/>
      <c r="N548" s="492"/>
      <c r="O548" s="494"/>
      <c r="P548" s="474"/>
      <c r="Q548" s="475"/>
      <c r="R548" s="514"/>
      <c r="S548" s="485"/>
    </row>
    <row r="549" spans="1:19" ht="13.5" customHeight="1">
      <c r="A549" s="579">
        <v>206</v>
      </c>
      <c r="B549" s="598"/>
      <c r="C549" s="570" t="s">
        <v>139</v>
      </c>
      <c r="D549" s="571"/>
      <c r="E549" s="603" t="s">
        <v>615</v>
      </c>
      <c r="F549" s="514" t="s">
        <v>1048</v>
      </c>
      <c r="G549" s="515"/>
      <c r="H549" s="516"/>
      <c r="I549" s="567" t="s">
        <v>278</v>
      </c>
      <c r="J549" s="474" t="s">
        <v>751</v>
      </c>
      <c r="K549" s="474" t="s">
        <v>751</v>
      </c>
      <c r="L549" s="474" t="s">
        <v>751</v>
      </c>
      <c r="M549" s="483" t="s">
        <v>751</v>
      </c>
      <c r="N549" s="252" t="s">
        <v>308</v>
      </c>
      <c r="O549" s="252" t="s">
        <v>377</v>
      </c>
      <c r="P549" s="568" t="s">
        <v>520</v>
      </c>
      <c r="Q549" s="591"/>
      <c r="R549" s="474" t="s">
        <v>754</v>
      </c>
      <c r="S549" s="537"/>
    </row>
    <row r="550" spans="1:19" ht="13.5" customHeight="1">
      <c r="A550" s="543"/>
      <c r="B550" s="598"/>
      <c r="C550" s="570"/>
      <c r="D550" s="571"/>
      <c r="E550" s="603"/>
      <c r="F550" s="502"/>
      <c r="G550" s="503"/>
      <c r="H550" s="504"/>
      <c r="I550" s="562"/>
      <c r="J550" s="533"/>
      <c r="K550" s="533"/>
      <c r="L550" s="533"/>
      <c r="M550" s="482"/>
      <c r="N550" s="252" t="s">
        <v>786</v>
      </c>
      <c r="O550" s="252" t="s">
        <v>787</v>
      </c>
      <c r="P550" s="568"/>
      <c r="Q550" s="591"/>
      <c r="R550" s="533"/>
      <c r="S550" s="575"/>
    </row>
    <row r="551" spans="1:19" ht="13.5" customHeight="1">
      <c r="A551" s="578">
        <v>323</v>
      </c>
      <c r="B551" s="598"/>
      <c r="C551" s="508" t="s">
        <v>964</v>
      </c>
      <c r="D551" s="576"/>
      <c r="E551" s="476" t="s">
        <v>965</v>
      </c>
      <c r="F551" s="502" t="s">
        <v>1049</v>
      </c>
      <c r="G551" s="503"/>
      <c r="H551" s="504"/>
      <c r="I551" s="562" t="s">
        <v>278</v>
      </c>
      <c r="J551" s="482" t="s">
        <v>751</v>
      </c>
      <c r="K551" s="482" t="s">
        <v>751</v>
      </c>
      <c r="L551" s="482" t="s">
        <v>751</v>
      </c>
      <c r="M551" s="482" t="s">
        <v>751</v>
      </c>
      <c r="N551" s="533" t="s">
        <v>752</v>
      </c>
      <c r="O551" s="562" t="s">
        <v>752</v>
      </c>
      <c r="P551" s="482" t="s">
        <v>760</v>
      </c>
      <c r="Q551" s="482" t="s">
        <v>760</v>
      </c>
      <c r="R551" s="533" t="s">
        <v>760</v>
      </c>
      <c r="S551" s="575"/>
    </row>
    <row r="552" spans="1:19" ht="13.5" customHeight="1">
      <c r="A552" s="543"/>
      <c r="B552" s="598"/>
      <c r="C552" s="510"/>
      <c r="D552" s="548"/>
      <c r="E552" s="477"/>
      <c r="F552" s="514"/>
      <c r="G552" s="515"/>
      <c r="H552" s="516"/>
      <c r="I552" s="567"/>
      <c r="J552" s="483"/>
      <c r="K552" s="483"/>
      <c r="L552" s="483"/>
      <c r="M552" s="483"/>
      <c r="N552" s="474"/>
      <c r="O552" s="567"/>
      <c r="P552" s="483"/>
      <c r="Q552" s="483"/>
      <c r="R552" s="474"/>
      <c r="S552" s="537"/>
    </row>
    <row r="553" spans="1:19" ht="13.5" customHeight="1">
      <c r="A553" s="579">
        <v>207</v>
      </c>
      <c r="B553" s="598"/>
      <c r="C553" s="570" t="s">
        <v>140</v>
      </c>
      <c r="D553" s="571"/>
      <c r="E553" s="572" t="s">
        <v>616</v>
      </c>
      <c r="F553" s="514" t="s">
        <v>1050</v>
      </c>
      <c r="G553" s="515"/>
      <c r="H553" s="516"/>
      <c r="I553" s="584" t="s">
        <v>278</v>
      </c>
      <c r="J553" s="474" t="s">
        <v>751</v>
      </c>
      <c r="K553" s="474" t="s">
        <v>751</v>
      </c>
      <c r="L553" s="474" t="s">
        <v>751</v>
      </c>
      <c r="M553" s="483" t="s">
        <v>751</v>
      </c>
      <c r="N553" s="483" t="s">
        <v>752</v>
      </c>
      <c r="O553" s="483" t="s">
        <v>752</v>
      </c>
      <c r="P553" s="484" t="s">
        <v>760</v>
      </c>
      <c r="Q553" s="484" t="s">
        <v>760</v>
      </c>
      <c r="R553" s="568" t="s">
        <v>760</v>
      </c>
      <c r="S553" s="537" t="s">
        <v>1741</v>
      </c>
    </row>
    <row r="554" spans="1:19" ht="13.5" customHeight="1">
      <c r="A554" s="543"/>
      <c r="B554" s="598"/>
      <c r="C554" s="510"/>
      <c r="D554" s="548"/>
      <c r="E554" s="477"/>
      <c r="F554" s="609"/>
      <c r="G554" s="610"/>
      <c r="H554" s="611"/>
      <c r="I554" s="567"/>
      <c r="J554" s="490"/>
      <c r="K554" s="490"/>
      <c r="L554" s="490"/>
      <c r="M554" s="492"/>
      <c r="N554" s="492"/>
      <c r="O554" s="492"/>
      <c r="P554" s="483"/>
      <c r="Q554" s="483"/>
      <c r="R554" s="474"/>
      <c r="S554" s="485"/>
    </row>
    <row r="555" spans="1:19" ht="13.5" customHeight="1">
      <c r="A555" s="579">
        <v>334</v>
      </c>
      <c r="B555" s="598"/>
      <c r="C555" s="570" t="s">
        <v>1453</v>
      </c>
      <c r="D555" s="571"/>
      <c r="E555" s="572" t="s">
        <v>1454</v>
      </c>
      <c r="F555" s="514" t="s">
        <v>1455</v>
      </c>
      <c r="G555" s="515"/>
      <c r="H555" s="516"/>
      <c r="I555" s="584" t="s">
        <v>278</v>
      </c>
      <c r="J555" s="474" t="s">
        <v>751</v>
      </c>
      <c r="K555" s="474" t="s">
        <v>751</v>
      </c>
      <c r="L555" s="474" t="s">
        <v>751</v>
      </c>
      <c r="M555" s="483" t="s">
        <v>751</v>
      </c>
      <c r="N555" s="483" t="s">
        <v>752</v>
      </c>
      <c r="O555" s="483" t="s">
        <v>752</v>
      </c>
      <c r="P555" s="484" t="s">
        <v>1528</v>
      </c>
      <c r="Q555" s="484" t="s">
        <v>759</v>
      </c>
      <c r="R555" s="581" t="s">
        <v>759</v>
      </c>
      <c r="S555" s="537"/>
    </row>
    <row r="556" spans="1:19" ht="13.5" customHeight="1">
      <c r="A556" s="543"/>
      <c r="B556" s="598"/>
      <c r="C556" s="510"/>
      <c r="D556" s="548"/>
      <c r="E556" s="477"/>
      <c r="F556" s="609"/>
      <c r="G556" s="610"/>
      <c r="H556" s="611"/>
      <c r="I556" s="567"/>
      <c r="J556" s="490"/>
      <c r="K556" s="490"/>
      <c r="L556" s="490"/>
      <c r="M556" s="492"/>
      <c r="N556" s="492"/>
      <c r="O556" s="492"/>
      <c r="P556" s="483"/>
      <c r="Q556" s="483"/>
      <c r="R556" s="514"/>
      <c r="S556" s="485"/>
    </row>
    <row r="557" spans="1:19" ht="13.5" customHeight="1">
      <c r="A557" s="579">
        <v>208</v>
      </c>
      <c r="B557" s="598"/>
      <c r="C557" s="570" t="s">
        <v>141</v>
      </c>
      <c r="D557" s="571"/>
      <c r="E557" s="572" t="s">
        <v>617</v>
      </c>
      <c r="F557" s="514" t="s">
        <v>1051</v>
      </c>
      <c r="G557" s="515"/>
      <c r="H557" s="516"/>
      <c r="I557" s="584" t="s">
        <v>278</v>
      </c>
      <c r="J557" s="474" t="s">
        <v>751</v>
      </c>
      <c r="K557" s="474" t="s">
        <v>751</v>
      </c>
      <c r="L557" s="474" t="s">
        <v>751</v>
      </c>
      <c r="M557" s="483" t="s">
        <v>751</v>
      </c>
      <c r="N557" s="308" t="s">
        <v>308</v>
      </c>
      <c r="O557" s="320" t="s">
        <v>377</v>
      </c>
      <c r="P557" s="492" t="s">
        <v>1528</v>
      </c>
      <c r="Q557" s="484" t="s">
        <v>759</v>
      </c>
      <c r="R557" s="581" t="s">
        <v>759</v>
      </c>
      <c r="S557" s="537" t="s">
        <v>1741</v>
      </c>
    </row>
    <row r="558" spans="1:19" ht="13.5" customHeight="1">
      <c r="A558" s="579"/>
      <c r="B558" s="598"/>
      <c r="C558" s="510"/>
      <c r="D558" s="548"/>
      <c r="E558" s="477"/>
      <c r="F558" s="609"/>
      <c r="G558" s="610"/>
      <c r="H558" s="611"/>
      <c r="I558" s="567"/>
      <c r="J558" s="490"/>
      <c r="K558" s="490"/>
      <c r="L558" s="490"/>
      <c r="M558" s="492"/>
      <c r="N558" s="302" t="s">
        <v>1655</v>
      </c>
      <c r="O558" s="316" t="s">
        <v>1652</v>
      </c>
      <c r="P558" s="492"/>
      <c r="Q558" s="483"/>
      <c r="R558" s="514"/>
      <c r="S558" s="485"/>
    </row>
    <row r="559" spans="1:19" ht="13.5" customHeight="1">
      <c r="A559" s="578">
        <v>209</v>
      </c>
      <c r="B559" s="598"/>
      <c r="C559" s="508" t="s">
        <v>966</v>
      </c>
      <c r="D559" s="626"/>
      <c r="E559" s="193" t="s">
        <v>618</v>
      </c>
      <c r="F559" s="514" t="s">
        <v>1052</v>
      </c>
      <c r="G559" s="515"/>
      <c r="H559" s="516"/>
      <c r="I559" s="584" t="s">
        <v>278</v>
      </c>
      <c r="J559" s="474" t="s">
        <v>751</v>
      </c>
      <c r="K559" s="474" t="s">
        <v>751</v>
      </c>
      <c r="L559" s="474" t="s">
        <v>751</v>
      </c>
      <c r="M559" s="483" t="s">
        <v>751</v>
      </c>
      <c r="N559" s="483" t="s">
        <v>752</v>
      </c>
      <c r="O559" s="567" t="s">
        <v>752</v>
      </c>
      <c r="P559" s="568" t="s">
        <v>520</v>
      </c>
      <c r="Q559" s="591"/>
      <c r="R559" s="581" t="s">
        <v>759</v>
      </c>
      <c r="S559" s="485"/>
    </row>
    <row r="560" spans="1:19" ht="13.5" customHeight="1">
      <c r="A560" s="579"/>
      <c r="B560" s="598"/>
      <c r="C560" s="627"/>
      <c r="D560" s="628"/>
      <c r="E560" s="191" t="s">
        <v>967</v>
      </c>
      <c r="F560" s="609"/>
      <c r="G560" s="610"/>
      <c r="H560" s="611"/>
      <c r="I560" s="567"/>
      <c r="J560" s="490"/>
      <c r="K560" s="490"/>
      <c r="L560" s="490"/>
      <c r="M560" s="492"/>
      <c r="N560" s="492"/>
      <c r="O560" s="494"/>
      <c r="P560" s="474"/>
      <c r="Q560" s="475"/>
      <c r="R560" s="514"/>
      <c r="S560" s="485"/>
    </row>
    <row r="561" spans="1:19" ht="13.5" customHeight="1">
      <c r="A561" s="578">
        <v>210</v>
      </c>
      <c r="B561" s="598"/>
      <c r="C561" s="508" t="s">
        <v>979</v>
      </c>
      <c r="D561" s="576"/>
      <c r="E561" s="190" t="s">
        <v>619</v>
      </c>
      <c r="F561" s="609" t="s">
        <v>1053</v>
      </c>
      <c r="G561" s="610"/>
      <c r="H561" s="611"/>
      <c r="I561" s="494" t="s">
        <v>278</v>
      </c>
      <c r="J561" s="490" t="s">
        <v>751</v>
      </c>
      <c r="K561" s="490" t="s">
        <v>751</v>
      </c>
      <c r="L561" s="490" t="s">
        <v>751</v>
      </c>
      <c r="M561" s="490" t="s">
        <v>1673</v>
      </c>
      <c r="N561" s="492" t="s">
        <v>752</v>
      </c>
      <c r="O561" s="494" t="s">
        <v>752</v>
      </c>
      <c r="P561" s="533" t="s">
        <v>520</v>
      </c>
      <c r="Q561" s="534"/>
      <c r="R561" s="502" t="s">
        <v>759</v>
      </c>
      <c r="S561" s="485" t="s">
        <v>1741</v>
      </c>
    </row>
    <row r="562" spans="1:19" ht="13.5" customHeight="1">
      <c r="A562" s="579"/>
      <c r="B562" s="598"/>
      <c r="C562" s="570"/>
      <c r="D562" s="571"/>
      <c r="E562" s="193" t="s">
        <v>1730</v>
      </c>
      <c r="F562" s="502"/>
      <c r="G562" s="503"/>
      <c r="H562" s="504"/>
      <c r="I562" s="494"/>
      <c r="J562" s="490"/>
      <c r="K562" s="490"/>
      <c r="L562" s="490"/>
      <c r="M562" s="490"/>
      <c r="N562" s="492"/>
      <c r="O562" s="494"/>
      <c r="P562" s="474"/>
      <c r="Q562" s="475"/>
      <c r="R562" s="581"/>
      <c r="S562" s="575"/>
    </row>
    <row r="563" spans="1:19" ht="13.5" customHeight="1">
      <c r="A563" s="496">
        <v>211</v>
      </c>
      <c r="B563" s="598"/>
      <c r="C563" s="622" t="s">
        <v>142</v>
      </c>
      <c r="D563" s="623"/>
      <c r="E563" s="606" t="s">
        <v>620</v>
      </c>
      <c r="F563" s="609" t="s">
        <v>1054</v>
      </c>
      <c r="G563" s="610"/>
      <c r="H563" s="611"/>
      <c r="I563" s="494" t="s">
        <v>278</v>
      </c>
      <c r="J563" s="490" t="s">
        <v>751</v>
      </c>
      <c r="K563" s="490" t="s">
        <v>751</v>
      </c>
      <c r="L563" s="490" t="s">
        <v>751</v>
      </c>
      <c r="M563" s="492" t="s">
        <v>752</v>
      </c>
      <c r="N563" s="492" t="s">
        <v>752</v>
      </c>
      <c r="O563" s="494" t="s">
        <v>752</v>
      </c>
      <c r="P563" s="568" t="s">
        <v>520</v>
      </c>
      <c r="Q563" s="591"/>
      <c r="R563" s="502" t="s">
        <v>759</v>
      </c>
      <c r="S563" s="485"/>
    </row>
    <row r="564" spans="1:19" ht="13.5" customHeight="1">
      <c r="A564" s="497"/>
      <c r="B564" s="599"/>
      <c r="C564" s="624"/>
      <c r="D564" s="625"/>
      <c r="E564" s="608"/>
      <c r="F564" s="612"/>
      <c r="G564" s="613"/>
      <c r="H564" s="614"/>
      <c r="I564" s="495"/>
      <c r="J564" s="491"/>
      <c r="K564" s="491"/>
      <c r="L564" s="491"/>
      <c r="M564" s="493"/>
      <c r="N564" s="493"/>
      <c r="O564" s="495"/>
      <c r="P564" s="569"/>
      <c r="Q564" s="589"/>
      <c r="R564" s="505"/>
      <c r="S564" s="486"/>
    </row>
    <row r="565" spans="1:19" ht="13.5" customHeight="1">
      <c r="A565" s="621">
        <v>212</v>
      </c>
      <c r="B565" s="597" t="s">
        <v>1522</v>
      </c>
      <c r="C565" s="546" t="s">
        <v>143</v>
      </c>
      <c r="D565" s="547"/>
      <c r="E565" s="600" t="s">
        <v>621</v>
      </c>
      <c r="F565" s="536" t="s">
        <v>1055</v>
      </c>
      <c r="G565" s="549"/>
      <c r="H565" s="601"/>
      <c r="I565" s="540" t="s">
        <v>278</v>
      </c>
      <c r="J565" s="538" t="s">
        <v>751</v>
      </c>
      <c r="K565" s="538" t="s">
        <v>751</v>
      </c>
      <c r="L565" s="538" t="s">
        <v>751</v>
      </c>
      <c r="M565" s="539" t="s">
        <v>751</v>
      </c>
      <c r="N565" s="539" t="s">
        <v>752</v>
      </c>
      <c r="O565" s="540" t="s">
        <v>752</v>
      </c>
      <c r="P565" s="538" t="s">
        <v>759</v>
      </c>
      <c r="Q565" s="484" t="s">
        <v>1528</v>
      </c>
      <c r="R565" s="536" t="s">
        <v>759</v>
      </c>
      <c r="S565" s="583" t="s">
        <v>1741</v>
      </c>
    </row>
    <row r="566" spans="1:19" ht="13.5" customHeight="1">
      <c r="A566" s="496"/>
      <c r="B566" s="598"/>
      <c r="C566" s="510"/>
      <c r="D566" s="548"/>
      <c r="E566" s="477"/>
      <c r="F566" s="514"/>
      <c r="G566" s="515"/>
      <c r="H566" s="516"/>
      <c r="I566" s="494"/>
      <c r="J566" s="490"/>
      <c r="K566" s="490"/>
      <c r="L566" s="490"/>
      <c r="M566" s="492"/>
      <c r="N566" s="492"/>
      <c r="O566" s="494"/>
      <c r="P566" s="490"/>
      <c r="Q566" s="483"/>
      <c r="R566" s="514"/>
      <c r="S566" s="485"/>
    </row>
    <row r="567" spans="1:19" ht="13.5" customHeight="1">
      <c r="A567" s="496">
        <v>213</v>
      </c>
      <c r="B567" s="598"/>
      <c r="C567" s="508" t="s">
        <v>144</v>
      </c>
      <c r="D567" s="576"/>
      <c r="E567" s="512" t="s">
        <v>622</v>
      </c>
      <c r="F567" s="609" t="s">
        <v>1056</v>
      </c>
      <c r="G567" s="610"/>
      <c r="H567" s="611"/>
      <c r="I567" s="494" t="s">
        <v>278</v>
      </c>
      <c r="J567" s="490" t="s">
        <v>751</v>
      </c>
      <c r="K567" s="490" t="s">
        <v>751</v>
      </c>
      <c r="L567" s="490" t="s">
        <v>751</v>
      </c>
      <c r="M567" s="492" t="s">
        <v>751</v>
      </c>
      <c r="N567" s="492" t="s">
        <v>752</v>
      </c>
      <c r="O567" s="494" t="s">
        <v>752</v>
      </c>
      <c r="P567" s="490" t="s">
        <v>1528</v>
      </c>
      <c r="Q567" s="482" t="s">
        <v>759</v>
      </c>
      <c r="R567" s="502" t="s">
        <v>759</v>
      </c>
      <c r="S567" s="485"/>
    </row>
    <row r="568" spans="1:19" ht="13.5" customHeight="1">
      <c r="A568" s="496"/>
      <c r="B568" s="598"/>
      <c r="C568" s="510"/>
      <c r="D568" s="548"/>
      <c r="E568" s="513"/>
      <c r="F568" s="609"/>
      <c r="G568" s="610"/>
      <c r="H568" s="611"/>
      <c r="I568" s="494"/>
      <c r="J568" s="490"/>
      <c r="K568" s="490"/>
      <c r="L568" s="490"/>
      <c r="M568" s="492"/>
      <c r="N568" s="492"/>
      <c r="O568" s="494"/>
      <c r="P568" s="490"/>
      <c r="Q568" s="483"/>
      <c r="R568" s="514"/>
      <c r="S568" s="485"/>
    </row>
    <row r="569" spans="1:19" ht="13.5" customHeight="1">
      <c r="A569" s="578">
        <v>214</v>
      </c>
      <c r="B569" s="598"/>
      <c r="C569" s="508" t="s">
        <v>145</v>
      </c>
      <c r="D569" s="576"/>
      <c r="E569" s="498" t="s">
        <v>623</v>
      </c>
      <c r="F569" s="609" t="s">
        <v>1057</v>
      </c>
      <c r="G569" s="610"/>
      <c r="H569" s="611"/>
      <c r="I569" s="494" t="s">
        <v>278</v>
      </c>
      <c r="J569" s="490" t="s">
        <v>751</v>
      </c>
      <c r="K569" s="490" t="s">
        <v>751</v>
      </c>
      <c r="L569" s="490" t="s">
        <v>751</v>
      </c>
      <c r="M569" s="492" t="s">
        <v>751</v>
      </c>
      <c r="N569" s="492" t="s">
        <v>752</v>
      </c>
      <c r="O569" s="494" t="s">
        <v>752</v>
      </c>
      <c r="P569" s="490" t="s">
        <v>759</v>
      </c>
      <c r="Q569" s="494" t="s">
        <v>1649</v>
      </c>
      <c r="R569" s="502" t="s">
        <v>759</v>
      </c>
      <c r="S569" s="485" t="s">
        <v>1741</v>
      </c>
    </row>
    <row r="570" spans="1:19" ht="13.5" customHeight="1">
      <c r="A570" s="543"/>
      <c r="B570" s="598"/>
      <c r="C570" s="510"/>
      <c r="D570" s="548"/>
      <c r="E570" s="603"/>
      <c r="F570" s="609"/>
      <c r="G570" s="610"/>
      <c r="H570" s="611"/>
      <c r="I570" s="494"/>
      <c r="J570" s="490"/>
      <c r="K570" s="490"/>
      <c r="L570" s="490"/>
      <c r="M570" s="492"/>
      <c r="N570" s="492"/>
      <c r="O570" s="494"/>
      <c r="P570" s="490"/>
      <c r="Q570" s="494"/>
      <c r="R570" s="514"/>
      <c r="S570" s="485"/>
    </row>
    <row r="571" spans="1:19" ht="13.5" customHeight="1">
      <c r="A571" s="578">
        <v>215</v>
      </c>
      <c r="B571" s="598"/>
      <c r="C571" s="498" t="s">
        <v>1058</v>
      </c>
      <c r="D571" s="499"/>
      <c r="E571" s="476" t="s">
        <v>624</v>
      </c>
      <c r="F571" s="502" t="s">
        <v>1059</v>
      </c>
      <c r="G571" s="503"/>
      <c r="H571" s="504"/>
      <c r="I571" s="494" t="s">
        <v>278</v>
      </c>
      <c r="J571" s="490" t="s">
        <v>751</v>
      </c>
      <c r="K571" s="490" t="s">
        <v>751</v>
      </c>
      <c r="L571" s="490" t="s">
        <v>751</v>
      </c>
      <c r="M571" s="492" t="s">
        <v>751</v>
      </c>
      <c r="N571" s="492" t="s">
        <v>752</v>
      </c>
      <c r="O571" s="494" t="s">
        <v>752</v>
      </c>
      <c r="P571" s="568" t="s">
        <v>520</v>
      </c>
      <c r="Q571" s="591"/>
      <c r="R571" s="581" t="s">
        <v>759</v>
      </c>
      <c r="S571" s="615" t="s">
        <v>1741</v>
      </c>
    </row>
    <row r="572" spans="1:19" ht="13.5" customHeight="1">
      <c r="A572" s="543"/>
      <c r="B572" s="598"/>
      <c r="C572" s="510" t="s">
        <v>625</v>
      </c>
      <c r="D572" s="548"/>
      <c r="E572" s="477"/>
      <c r="F572" s="514"/>
      <c r="G572" s="515"/>
      <c r="H572" s="516"/>
      <c r="I572" s="494"/>
      <c r="J572" s="490"/>
      <c r="K572" s="490"/>
      <c r="L572" s="490"/>
      <c r="M572" s="492"/>
      <c r="N572" s="492"/>
      <c r="O572" s="494"/>
      <c r="P572" s="474"/>
      <c r="Q572" s="475"/>
      <c r="R572" s="514"/>
      <c r="S572" s="616"/>
    </row>
    <row r="573" spans="1:19" ht="13.5" customHeight="1">
      <c r="A573" s="578">
        <v>216</v>
      </c>
      <c r="B573" s="598"/>
      <c r="C573" s="248" t="s">
        <v>626</v>
      </c>
      <c r="D573" s="256"/>
      <c r="E573" s="498" t="s">
        <v>627</v>
      </c>
      <c r="F573" s="609" t="s">
        <v>1060</v>
      </c>
      <c r="G573" s="610"/>
      <c r="H573" s="611"/>
      <c r="I573" s="494" t="s">
        <v>278</v>
      </c>
      <c r="J573" s="490" t="s">
        <v>751</v>
      </c>
      <c r="K573" s="490" t="s">
        <v>751</v>
      </c>
      <c r="L573" s="490" t="s">
        <v>751</v>
      </c>
      <c r="M573" s="492" t="s">
        <v>751</v>
      </c>
      <c r="N573" s="492" t="s">
        <v>752</v>
      </c>
      <c r="O573" s="494" t="s">
        <v>752</v>
      </c>
      <c r="P573" s="490" t="s">
        <v>759</v>
      </c>
      <c r="Q573" s="482" t="s">
        <v>1528</v>
      </c>
      <c r="R573" s="502" t="s">
        <v>759</v>
      </c>
      <c r="S573" s="485" t="s">
        <v>1741</v>
      </c>
    </row>
    <row r="574" spans="1:19" ht="13.5" customHeight="1">
      <c r="A574" s="543"/>
      <c r="B574" s="598"/>
      <c r="C574" s="570" t="s">
        <v>1061</v>
      </c>
      <c r="D574" s="571"/>
      <c r="E574" s="603"/>
      <c r="F574" s="502"/>
      <c r="G574" s="503"/>
      <c r="H574" s="504"/>
      <c r="I574" s="562"/>
      <c r="J574" s="533"/>
      <c r="K574" s="533"/>
      <c r="L574" s="533"/>
      <c r="M574" s="482"/>
      <c r="N574" s="482"/>
      <c r="O574" s="562"/>
      <c r="P574" s="533"/>
      <c r="Q574" s="484"/>
      <c r="R574" s="581"/>
      <c r="S574" s="575"/>
    </row>
    <row r="575" spans="1:19" ht="13.5" customHeight="1">
      <c r="A575" s="578">
        <v>217</v>
      </c>
      <c r="B575" s="598"/>
      <c r="C575" s="508" t="s">
        <v>146</v>
      </c>
      <c r="D575" s="576"/>
      <c r="E575" s="498" t="s">
        <v>628</v>
      </c>
      <c r="F575" s="609" t="s">
        <v>1062</v>
      </c>
      <c r="G575" s="610"/>
      <c r="H575" s="611"/>
      <c r="I575" s="494" t="s">
        <v>278</v>
      </c>
      <c r="J575" s="490" t="s">
        <v>751</v>
      </c>
      <c r="K575" s="490" t="s">
        <v>751</v>
      </c>
      <c r="L575" s="490" t="s">
        <v>751</v>
      </c>
      <c r="M575" s="492" t="s">
        <v>751</v>
      </c>
      <c r="N575" s="492" t="s">
        <v>752</v>
      </c>
      <c r="O575" s="494" t="s">
        <v>752</v>
      </c>
      <c r="P575" s="533" t="s">
        <v>520</v>
      </c>
      <c r="Q575" s="534"/>
      <c r="R575" s="502" t="s">
        <v>759</v>
      </c>
      <c r="S575" s="485" t="s">
        <v>1741</v>
      </c>
    </row>
    <row r="576" spans="1:19" ht="13.5" customHeight="1">
      <c r="A576" s="579"/>
      <c r="B576" s="598"/>
      <c r="C576" s="510"/>
      <c r="D576" s="548"/>
      <c r="E576" s="620"/>
      <c r="F576" s="609"/>
      <c r="G576" s="610"/>
      <c r="H576" s="611"/>
      <c r="I576" s="494"/>
      <c r="J576" s="490"/>
      <c r="K576" s="490"/>
      <c r="L576" s="490"/>
      <c r="M576" s="492"/>
      <c r="N576" s="492"/>
      <c r="O576" s="494"/>
      <c r="P576" s="474"/>
      <c r="Q576" s="475"/>
      <c r="R576" s="514"/>
      <c r="S576" s="485"/>
    </row>
    <row r="577" spans="1:19" ht="13.5" customHeight="1">
      <c r="A577" s="578">
        <v>218</v>
      </c>
      <c r="B577" s="598"/>
      <c r="C577" s="508" t="s">
        <v>222</v>
      </c>
      <c r="D577" s="576"/>
      <c r="E577" s="498" t="s">
        <v>629</v>
      </c>
      <c r="F577" s="609" t="s">
        <v>1063</v>
      </c>
      <c r="G577" s="610"/>
      <c r="H577" s="611"/>
      <c r="I577" s="494" t="s">
        <v>278</v>
      </c>
      <c r="J577" s="490" t="s">
        <v>751</v>
      </c>
      <c r="K577" s="490" t="s">
        <v>751</v>
      </c>
      <c r="L577" s="490" t="s">
        <v>751</v>
      </c>
      <c r="M577" s="492" t="s">
        <v>751</v>
      </c>
      <c r="N577" s="492" t="s">
        <v>752</v>
      </c>
      <c r="O577" s="494" t="s">
        <v>752</v>
      </c>
      <c r="P577" s="494" t="s">
        <v>1674</v>
      </c>
      <c r="Q577" s="482" t="s">
        <v>759</v>
      </c>
      <c r="R577" s="502" t="s">
        <v>759</v>
      </c>
      <c r="S577" s="485" t="s">
        <v>1741</v>
      </c>
    </row>
    <row r="578" spans="1:19" ht="13.5" customHeight="1">
      <c r="A578" s="579"/>
      <c r="B578" s="598"/>
      <c r="C578" s="570"/>
      <c r="D578" s="571"/>
      <c r="E578" s="603"/>
      <c r="F578" s="502"/>
      <c r="G578" s="503"/>
      <c r="H578" s="504"/>
      <c r="I578" s="562"/>
      <c r="J578" s="533"/>
      <c r="K578" s="533"/>
      <c r="L578" s="533"/>
      <c r="M578" s="482"/>
      <c r="N578" s="482"/>
      <c r="O578" s="562"/>
      <c r="P578" s="494"/>
      <c r="Q578" s="484"/>
      <c r="R578" s="581"/>
      <c r="S578" s="575"/>
    </row>
    <row r="579" spans="1:19" ht="13.5" customHeight="1">
      <c r="A579" s="578">
        <v>219</v>
      </c>
      <c r="B579" s="598"/>
      <c r="C579" s="508" t="s">
        <v>147</v>
      </c>
      <c r="D579" s="576"/>
      <c r="E579" s="476" t="s">
        <v>630</v>
      </c>
      <c r="F579" s="503" t="s">
        <v>1064</v>
      </c>
      <c r="G579" s="503"/>
      <c r="H579" s="503"/>
      <c r="I579" s="494" t="s">
        <v>278</v>
      </c>
      <c r="J579" s="490" t="s">
        <v>751</v>
      </c>
      <c r="K579" s="490" t="s">
        <v>751</v>
      </c>
      <c r="L579" s="490" t="s">
        <v>751</v>
      </c>
      <c r="M579" s="492" t="s">
        <v>751</v>
      </c>
      <c r="N579" s="492" t="s">
        <v>752</v>
      </c>
      <c r="O579" s="494" t="s">
        <v>752</v>
      </c>
      <c r="P579" s="533" t="s">
        <v>520</v>
      </c>
      <c r="Q579" s="534"/>
      <c r="R579" s="502" t="s">
        <v>759</v>
      </c>
      <c r="S579" s="615" t="s">
        <v>1741</v>
      </c>
    </row>
    <row r="580" spans="1:19" ht="13.5" customHeight="1">
      <c r="A580" s="543"/>
      <c r="B580" s="598"/>
      <c r="C580" s="510"/>
      <c r="D580" s="548"/>
      <c r="E580" s="605"/>
      <c r="F580" s="517"/>
      <c r="G580" s="517"/>
      <c r="H580" s="517"/>
      <c r="I580" s="494"/>
      <c r="J580" s="490"/>
      <c r="K580" s="490"/>
      <c r="L580" s="490"/>
      <c r="M580" s="492"/>
      <c r="N580" s="492"/>
      <c r="O580" s="494"/>
      <c r="P580" s="474"/>
      <c r="Q580" s="475"/>
      <c r="R580" s="514"/>
      <c r="S580" s="616"/>
    </row>
    <row r="581" spans="1:19" ht="13.5" customHeight="1">
      <c r="A581" s="578">
        <v>220</v>
      </c>
      <c r="B581" s="598"/>
      <c r="C581" s="508" t="s">
        <v>148</v>
      </c>
      <c r="D581" s="576"/>
      <c r="E581" s="512" t="s">
        <v>631</v>
      </c>
      <c r="F581" s="502" t="s">
        <v>1065</v>
      </c>
      <c r="G581" s="503"/>
      <c r="H581" s="504"/>
      <c r="I581" s="237" t="s">
        <v>278</v>
      </c>
      <c r="J581" s="238" t="s">
        <v>751</v>
      </c>
      <c r="K581" s="238" t="s">
        <v>751</v>
      </c>
      <c r="L581" s="238" t="s">
        <v>751</v>
      </c>
      <c r="M581" s="238" t="s">
        <v>751</v>
      </c>
      <c r="N581" s="606" t="s">
        <v>632</v>
      </c>
      <c r="O581" s="607"/>
      <c r="P581" s="533" t="s">
        <v>520</v>
      </c>
      <c r="Q581" s="534"/>
      <c r="R581" s="533" t="s">
        <v>759</v>
      </c>
      <c r="S581" s="618"/>
    </row>
    <row r="582" spans="1:19" ht="13.5" customHeight="1">
      <c r="A582" s="579"/>
      <c r="B582" s="598"/>
      <c r="C582" s="570"/>
      <c r="D582" s="571"/>
      <c r="E582" s="617"/>
      <c r="F582" s="581"/>
      <c r="G582" s="517"/>
      <c r="H582" s="582"/>
      <c r="I582" s="237" t="s">
        <v>633</v>
      </c>
      <c r="J582" s="236" t="s">
        <v>752</v>
      </c>
      <c r="K582" s="236" t="s">
        <v>752</v>
      </c>
      <c r="L582" s="236" t="s">
        <v>752</v>
      </c>
      <c r="M582" s="236" t="s">
        <v>752</v>
      </c>
      <c r="N582" s="606" t="s">
        <v>632</v>
      </c>
      <c r="O582" s="607"/>
      <c r="P582" s="568"/>
      <c r="Q582" s="591"/>
      <c r="R582" s="568"/>
      <c r="S582" s="618"/>
    </row>
    <row r="583" spans="1:19" ht="13.5" customHeight="1">
      <c r="A583" s="579"/>
      <c r="B583" s="598"/>
      <c r="C583" s="570"/>
      <c r="D583" s="571"/>
      <c r="E583" s="617"/>
      <c r="F583" s="581"/>
      <c r="G583" s="517"/>
      <c r="H583" s="582"/>
      <c r="I583" s="241" t="s">
        <v>634</v>
      </c>
      <c r="J583" s="234" t="s">
        <v>751</v>
      </c>
      <c r="K583" s="234" t="s">
        <v>751</v>
      </c>
      <c r="L583" s="234" t="s">
        <v>751</v>
      </c>
      <c r="M583" s="234" t="s">
        <v>751</v>
      </c>
      <c r="N583" s="498" t="s">
        <v>635</v>
      </c>
      <c r="O583" s="499"/>
      <c r="P583" s="568"/>
      <c r="Q583" s="591"/>
      <c r="R583" s="568"/>
      <c r="S583" s="619"/>
    </row>
    <row r="584" spans="1:19" ht="13.5" customHeight="1">
      <c r="A584" s="579"/>
      <c r="B584" s="598"/>
      <c r="C584" s="338" t="s">
        <v>1731</v>
      </c>
      <c r="D584" s="339"/>
      <c r="E584" s="339"/>
      <c r="F584" s="339"/>
      <c r="G584" s="339"/>
      <c r="H584" s="339"/>
      <c r="I584" s="339"/>
      <c r="J584" s="339"/>
      <c r="K584" s="339"/>
      <c r="L584" s="339"/>
      <c r="M584" s="339"/>
      <c r="N584" s="339"/>
      <c r="O584" s="339"/>
      <c r="P584" s="339"/>
      <c r="Q584" s="339"/>
      <c r="R584" s="339"/>
      <c r="S584" s="194"/>
    </row>
    <row r="585" spans="1:19" ht="13.5" customHeight="1">
      <c r="A585" s="578">
        <v>221</v>
      </c>
      <c r="B585" s="598"/>
      <c r="C585" s="498" t="s">
        <v>636</v>
      </c>
      <c r="D585" s="499"/>
      <c r="E585" s="606" t="s">
        <v>637</v>
      </c>
      <c r="F585" s="609" t="s">
        <v>1066</v>
      </c>
      <c r="G585" s="610"/>
      <c r="H585" s="611"/>
      <c r="I585" s="494" t="s">
        <v>278</v>
      </c>
      <c r="J585" s="490" t="s">
        <v>751</v>
      </c>
      <c r="K585" s="490" t="s">
        <v>751</v>
      </c>
      <c r="L585" s="490" t="s">
        <v>751</v>
      </c>
      <c r="M585" s="492" t="s">
        <v>751</v>
      </c>
      <c r="N585" s="492" t="s">
        <v>752</v>
      </c>
      <c r="O585" s="494" t="s">
        <v>752</v>
      </c>
      <c r="P585" s="533" t="s">
        <v>520</v>
      </c>
      <c r="Q585" s="534"/>
      <c r="R585" s="502" t="s">
        <v>759</v>
      </c>
      <c r="S585" s="485"/>
    </row>
    <row r="586" spans="1:19" ht="13.5" customHeight="1">
      <c r="A586" s="590"/>
      <c r="B586" s="599"/>
      <c r="C586" s="487" t="s">
        <v>1067</v>
      </c>
      <c r="D586" s="488"/>
      <c r="E586" s="608"/>
      <c r="F586" s="612"/>
      <c r="G586" s="613"/>
      <c r="H586" s="614"/>
      <c r="I586" s="495"/>
      <c r="J586" s="491"/>
      <c r="K586" s="491"/>
      <c r="L586" s="491"/>
      <c r="M586" s="493"/>
      <c r="N586" s="493"/>
      <c r="O586" s="495"/>
      <c r="P586" s="569"/>
      <c r="Q586" s="589"/>
      <c r="R586" s="505"/>
      <c r="S586" s="486"/>
    </row>
    <row r="587" spans="1:19" ht="13.5" customHeight="1">
      <c r="A587" s="586">
        <v>324</v>
      </c>
      <c r="B587" s="597" t="s">
        <v>638</v>
      </c>
      <c r="C587" s="546" t="s">
        <v>968</v>
      </c>
      <c r="D587" s="547"/>
      <c r="E587" s="600" t="s">
        <v>969</v>
      </c>
      <c r="F587" s="549" t="s">
        <v>1068</v>
      </c>
      <c r="G587" s="549"/>
      <c r="H587" s="601"/>
      <c r="I587" s="540" t="s">
        <v>278</v>
      </c>
      <c r="J587" s="538" t="s">
        <v>751</v>
      </c>
      <c r="K587" s="538" t="s">
        <v>751</v>
      </c>
      <c r="L587" s="538" t="s">
        <v>751</v>
      </c>
      <c r="M587" s="539" t="s">
        <v>751</v>
      </c>
      <c r="N587" s="539" t="s">
        <v>752</v>
      </c>
      <c r="O587" s="540" t="s">
        <v>752</v>
      </c>
      <c r="P587" s="472" t="s">
        <v>520</v>
      </c>
      <c r="Q587" s="473"/>
      <c r="R587" s="536" t="s">
        <v>759</v>
      </c>
      <c r="S587" s="265"/>
    </row>
    <row r="588" spans="1:19" ht="13.5" customHeight="1">
      <c r="A588" s="543"/>
      <c r="B588" s="598"/>
      <c r="C588" s="510"/>
      <c r="D588" s="548"/>
      <c r="E588" s="477"/>
      <c r="F588" s="515"/>
      <c r="G588" s="515"/>
      <c r="H588" s="516"/>
      <c r="I588" s="494"/>
      <c r="J588" s="490"/>
      <c r="K588" s="490"/>
      <c r="L588" s="490"/>
      <c r="M588" s="492"/>
      <c r="N588" s="492"/>
      <c r="O588" s="494"/>
      <c r="P588" s="474"/>
      <c r="Q588" s="475"/>
      <c r="R588" s="514"/>
      <c r="S588" s="247"/>
    </row>
    <row r="589" spans="1:19" ht="13.5" customHeight="1">
      <c r="A589" s="579">
        <v>222</v>
      </c>
      <c r="B589" s="598"/>
      <c r="C589" s="603" t="s">
        <v>639</v>
      </c>
      <c r="D589" s="604"/>
      <c r="E589" s="477" t="s">
        <v>640</v>
      </c>
      <c r="F589" s="517" t="s">
        <v>1069</v>
      </c>
      <c r="G589" s="517"/>
      <c r="H589" s="517"/>
      <c r="I589" s="567" t="s">
        <v>278</v>
      </c>
      <c r="J589" s="474" t="s">
        <v>751</v>
      </c>
      <c r="K589" s="474" t="s">
        <v>751</v>
      </c>
      <c r="L589" s="474" t="s">
        <v>751</v>
      </c>
      <c r="M589" s="483" t="s">
        <v>751</v>
      </c>
      <c r="N589" s="483" t="s">
        <v>752</v>
      </c>
      <c r="O589" s="567" t="s">
        <v>752</v>
      </c>
      <c r="P589" s="474" t="s">
        <v>759</v>
      </c>
      <c r="Q589" s="484" t="s">
        <v>1528</v>
      </c>
      <c r="R589" s="581" t="s">
        <v>759</v>
      </c>
      <c r="S589" s="537"/>
    </row>
    <row r="590" spans="1:19" ht="13.5" customHeight="1">
      <c r="A590" s="543"/>
      <c r="B590" s="598"/>
      <c r="C590" s="510" t="s">
        <v>641</v>
      </c>
      <c r="D590" s="548"/>
      <c r="E590" s="500"/>
      <c r="F590" s="517"/>
      <c r="G590" s="517"/>
      <c r="H590" s="517"/>
      <c r="I590" s="494"/>
      <c r="J590" s="490"/>
      <c r="K590" s="490"/>
      <c r="L590" s="490"/>
      <c r="M590" s="492"/>
      <c r="N590" s="492"/>
      <c r="O590" s="494"/>
      <c r="P590" s="490"/>
      <c r="Q590" s="483"/>
      <c r="R590" s="514"/>
      <c r="S590" s="485"/>
    </row>
    <row r="591" spans="1:19" ht="13.5" customHeight="1">
      <c r="A591" s="578">
        <v>287</v>
      </c>
      <c r="B591" s="598"/>
      <c r="C591" s="508" t="s">
        <v>642</v>
      </c>
      <c r="D591" s="576"/>
      <c r="E591" s="245" t="s">
        <v>643</v>
      </c>
      <c r="F591" s="502" t="s">
        <v>1070</v>
      </c>
      <c r="G591" s="503"/>
      <c r="H591" s="504"/>
      <c r="I591" s="494" t="s">
        <v>278</v>
      </c>
      <c r="J591" s="490" t="s">
        <v>751</v>
      </c>
      <c r="K591" s="492" t="s">
        <v>752</v>
      </c>
      <c r="L591" s="490" t="s">
        <v>751</v>
      </c>
      <c r="M591" s="492" t="s">
        <v>752</v>
      </c>
      <c r="N591" s="492" t="s">
        <v>752</v>
      </c>
      <c r="O591" s="494" t="s">
        <v>752</v>
      </c>
      <c r="P591" s="533" t="s">
        <v>520</v>
      </c>
      <c r="Q591" s="534"/>
      <c r="R591" s="502" t="s">
        <v>759</v>
      </c>
      <c r="S591" s="255"/>
    </row>
    <row r="592" spans="1:19" ht="13.5" customHeight="1">
      <c r="A592" s="579"/>
      <c r="B592" s="598"/>
      <c r="C592" s="570"/>
      <c r="D592" s="571"/>
      <c r="E592" s="253" t="s">
        <v>644</v>
      </c>
      <c r="F592" s="581"/>
      <c r="G592" s="517"/>
      <c r="H592" s="582"/>
      <c r="I592" s="562"/>
      <c r="J592" s="533"/>
      <c r="K592" s="482"/>
      <c r="L592" s="533"/>
      <c r="M592" s="482"/>
      <c r="N592" s="482"/>
      <c r="O592" s="562"/>
      <c r="P592" s="568"/>
      <c r="Q592" s="591"/>
      <c r="R592" s="581"/>
      <c r="S592" s="258"/>
    </row>
    <row r="593" spans="1:19" ht="13.5" customHeight="1">
      <c r="A593" s="543"/>
      <c r="B593" s="598"/>
      <c r="C593" s="338" t="s">
        <v>1724</v>
      </c>
      <c r="D593" s="339"/>
      <c r="E593" s="339"/>
      <c r="F593" s="339"/>
      <c r="G593" s="339"/>
      <c r="H593" s="339"/>
      <c r="I593" s="339"/>
      <c r="J593" s="339"/>
      <c r="K593" s="339"/>
      <c r="L593" s="339"/>
      <c r="M593" s="339"/>
      <c r="N593" s="339"/>
      <c r="O593" s="339"/>
      <c r="P593" s="339"/>
      <c r="Q593" s="339"/>
      <c r="R593" s="340"/>
      <c r="S593" s="247"/>
    </row>
    <row r="594" spans="1:19" ht="13.5" customHeight="1">
      <c r="A594" s="579">
        <v>288</v>
      </c>
      <c r="B594" s="598"/>
      <c r="C594" s="508" t="s">
        <v>645</v>
      </c>
      <c r="D594" s="576"/>
      <c r="E594" s="314" t="s">
        <v>646</v>
      </c>
      <c r="F594" s="502" t="s">
        <v>1071</v>
      </c>
      <c r="G594" s="503"/>
      <c r="H594" s="504"/>
      <c r="I594" s="494" t="s">
        <v>278</v>
      </c>
      <c r="J594" s="490" t="s">
        <v>751</v>
      </c>
      <c r="K594" s="492" t="s">
        <v>752</v>
      </c>
      <c r="L594" s="490" t="s">
        <v>751</v>
      </c>
      <c r="M594" s="492" t="s">
        <v>752</v>
      </c>
      <c r="N594" s="492" t="s">
        <v>752</v>
      </c>
      <c r="O594" s="494" t="s">
        <v>752</v>
      </c>
      <c r="P594" s="533" t="s">
        <v>520</v>
      </c>
      <c r="Q594" s="534"/>
      <c r="R594" s="502" t="s">
        <v>759</v>
      </c>
      <c r="S594" s="255"/>
    </row>
    <row r="595" spans="1:19" ht="13.5" customHeight="1">
      <c r="A595" s="579"/>
      <c r="B595" s="598"/>
      <c r="C595" s="570"/>
      <c r="D595" s="571"/>
      <c r="E595" s="318" t="s">
        <v>647</v>
      </c>
      <c r="F595" s="581"/>
      <c r="G595" s="517"/>
      <c r="H595" s="582"/>
      <c r="I595" s="562"/>
      <c r="J595" s="533"/>
      <c r="K595" s="482"/>
      <c r="L595" s="533"/>
      <c r="M595" s="482"/>
      <c r="N595" s="482"/>
      <c r="O595" s="562"/>
      <c r="P595" s="568"/>
      <c r="Q595" s="591"/>
      <c r="R595" s="581"/>
      <c r="S595" s="258"/>
    </row>
    <row r="596" spans="1:19" ht="13.5" customHeight="1">
      <c r="A596" s="543"/>
      <c r="B596" s="598"/>
      <c r="C596" s="338" t="s">
        <v>1732</v>
      </c>
      <c r="D596" s="339"/>
      <c r="E596" s="339"/>
      <c r="F596" s="339"/>
      <c r="G596" s="339"/>
      <c r="H596" s="339"/>
      <c r="I596" s="339"/>
      <c r="J596" s="339"/>
      <c r="K596" s="339"/>
      <c r="L596" s="339"/>
      <c r="M596" s="339"/>
      <c r="N596" s="339"/>
      <c r="O596" s="339"/>
      <c r="P596" s="339"/>
      <c r="Q596" s="339"/>
      <c r="R596" s="340"/>
      <c r="S596" s="247"/>
    </row>
    <row r="597" spans="1:19" ht="13.5" customHeight="1">
      <c r="A597" s="579">
        <v>223</v>
      </c>
      <c r="B597" s="598"/>
      <c r="C597" s="570" t="s">
        <v>149</v>
      </c>
      <c r="D597" s="571"/>
      <c r="E597" s="572" t="s">
        <v>648</v>
      </c>
      <c r="F597" s="517" t="s">
        <v>1072</v>
      </c>
      <c r="G597" s="517"/>
      <c r="H597" s="517"/>
      <c r="I597" s="567" t="s">
        <v>278</v>
      </c>
      <c r="J597" s="474" t="s">
        <v>751</v>
      </c>
      <c r="K597" s="474" t="s">
        <v>751</v>
      </c>
      <c r="L597" s="474" t="s">
        <v>751</v>
      </c>
      <c r="M597" s="483" t="s">
        <v>751</v>
      </c>
      <c r="N597" s="483" t="s">
        <v>752</v>
      </c>
      <c r="O597" s="567" t="s">
        <v>752</v>
      </c>
      <c r="P597" s="568" t="s">
        <v>520</v>
      </c>
      <c r="Q597" s="591"/>
      <c r="R597" s="581" t="s">
        <v>759</v>
      </c>
      <c r="S597" s="537"/>
    </row>
    <row r="598" spans="1:19">
      <c r="A598" s="543"/>
      <c r="B598" s="598"/>
      <c r="C598" s="510"/>
      <c r="D598" s="548"/>
      <c r="E598" s="605"/>
      <c r="F598" s="517"/>
      <c r="G598" s="517"/>
      <c r="H598" s="517"/>
      <c r="I598" s="494"/>
      <c r="J598" s="490"/>
      <c r="K598" s="490"/>
      <c r="L598" s="490"/>
      <c r="M598" s="492"/>
      <c r="N598" s="492"/>
      <c r="O598" s="494"/>
      <c r="P598" s="474"/>
      <c r="Q598" s="475"/>
      <c r="R598" s="514"/>
      <c r="S598" s="485"/>
    </row>
    <row r="599" spans="1:19">
      <c r="A599" s="578">
        <v>224</v>
      </c>
      <c r="B599" s="598"/>
      <c r="C599" s="508" t="s">
        <v>150</v>
      </c>
      <c r="D599" s="576"/>
      <c r="E599" s="500" t="s">
        <v>649</v>
      </c>
      <c r="F599" s="503" t="s">
        <v>1073</v>
      </c>
      <c r="G599" s="503"/>
      <c r="H599" s="503"/>
      <c r="I599" s="494" t="s">
        <v>278</v>
      </c>
      <c r="J599" s="490" t="s">
        <v>751</v>
      </c>
      <c r="K599" s="490" t="s">
        <v>751</v>
      </c>
      <c r="L599" s="490" t="s">
        <v>751</v>
      </c>
      <c r="M599" s="492" t="s">
        <v>751</v>
      </c>
      <c r="N599" s="492" t="s">
        <v>752</v>
      </c>
      <c r="O599" s="494" t="s">
        <v>752</v>
      </c>
      <c r="P599" s="490" t="s">
        <v>1528</v>
      </c>
      <c r="Q599" s="482" t="s">
        <v>759</v>
      </c>
      <c r="R599" s="502" t="s">
        <v>759</v>
      </c>
      <c r="S599" s="485"/>
    </row>
    <row r="600" spans="1:19">
      <c r="A600" s="579"/>
      <c r="B600" s="598"/>
      <c r="C600" s="510"/>
      <c r="D600" s="548"/>
      <c r="E600" s="500"/>
      <c r="F600" s="515"/>
      <c r="G600" s="515"/>
      <c r="H600" s="515"/>
      <c r="I600" s="494"/>
      <c r="J600" s="490"/>
      <c r="K600" s="490"/>
      <c r="L600" s="490"/>
      <c r="M600" s="492"/>
      <c r="N600" s="492"/>
      <c r="O600" s="494"/>
      <c r="P600" s="490"/>
      <c r="Q600" s="483"/>
      <c r="R600" s="514"/>
      <c r="S600" s="485"/>
    </row>
    <row r="601" spans="1:19">
      <c r="A601" s="578">
        <v>289</v>
      </c>
      <c r="B601" s="598"/>
      <c r="C601" s="498" t="s">
        <v>794</v>
      </c>
      <c r="D601" s="499"/>
      <c r="E601" s="245" t="s">
        <v>650</v>
      </c>
      <c r="F601" s="502" t="s">
        <v>1074</v>
      </c>
      <c r="G601" s="503"/>
      <c r="H601" s="504"/>
      <c r="I601" s="494" t="s">
        <v>278</v>
      </c>
      <c r="J601" s="490" t="s">
        <v>751</v>
      </c>
      <c r="K601" s="490" t="s">
        <v>751</v>
      </c>
      <c r="L601" s="490" t="s">
        <v>751</v>
      </c>
      <c r="M601" s="492" t="s">
        <v>751</v>
      </c>
      <c r="N601" s="492" t="s">
        <v>752</v>
      </c>
      <c r="O601" s="494" t="s">
        <v>752</v>
      </c>
      <c r="P601" s="533" t="s">
        <v>520</v>
      </c>
      <c r="Q601" s="534"/>
      <c r="R601" s="502" t="s">
        <v>759</v>
      </c>
      <c r="S601" s="255"/>
    </row>
    <row r="602" spans="1:19">
      <c r="A602" s="579"/>
      <c r="B602" s="598"/>
      <c r="C602" s="570" t="s">
        <v>651</v>
      </c>
      <c r="D602" s="571"/>
      <c r="E602" s="253" t="s">
        <v>652</v>
      </c>
      <c r="F602" s="581"/>
      <c r="G602" s="517"/>
      <c r="H602" s="582"/>
      <c r="I602" s="562"/>
      <c r="J602" s="533"/>
      <c r="K602" s="533"/>
      <c r="L602" s="533"/>
      <c r="M602" s="482"/>
      <c r="N602" s="482"/>
      <c r="O602" s="562"/>
      <c r="P602" s="568"/>
      <c r="Q602" s="591"/>
      <c r="R602" s="581"/>
      <c r="S602" s="258"/>
    </row>
    <row r="603" spans="1:19">
      <c r="A603" s="543"/>
      <c r="B603" s="598"/>
      <c r="C603" s="338" t="s">
        <v>1724</v>
      </c>
      <c r="D603" s="339"/>
      <c r="E603" s="339"/>
      <c r="F603" s="339"/>
      <c r="G603" s="339"/>
      <c r="H603" s="339"/>
      <c r="I603" s="339"/>
      <c r="J603" s="339"/>
      <c r="K603" s="339"/>
      <c r="L603" s="339"/>
      <c r="M603" s="339"/>
      <c r="N603" s="339"/>
      <c r="O603" s="339"/>
      <c r="P603" s="339"/>
      <c r="Q603" s="339"/>
      <c r="R603" s="340"/>
      <c r="S603" s="247"/>
    </row>
    <row r="604" spans="1:19">
      <c r="A604" s="496">
        <v>225</v>
      </c>
      <c r="B604" s="598"/>
      <c r="C604" s="498" t="s">
        <v>653</v>
      </c>
      <c r="D604" s="499"/>
      <c r="E604" s="288" t="s">
        <v>654</v>
      </c>
      <c r="F604" s="503" t="s">
        <v>1075</v>
      </c>
      <c r="G604" s="503"/>
      <c r="H604" s="503"/>
      <c r="I604" s="494" t="s">
        <v>278</v>
      </c>
      <c r="J604" s="490" t="s">
        <v>751</v>
      </c>
      <c r="K604" s="490" t="s">
        <v>751</v>
      </c>
      <c r="L604" s="490" t="s">
        <v>751</v>
      </c>
      <c r="M604" s="492" t="s">
        <v>751</v>
      </c>
      <c r="N604" s="308" t="s">
        <v>308</v>
      </c>
      <c r="O604" s="494" t="s">
        <v>752</v>
      </c>
      <c r="P604" s="533" t="s">
        <v>520</v>
      </c>
      <c r="Q604" s="534"/>
      <c r="R604" s="502" t="s">
        <v>759</v>
      </c>
      <c r="S604" s="485"/>
    </row>
    <row r="605" spans="1:19" ht="13.5" customHeight="1">
      <c r="A605" s="578"/>
      <c r="B605" s="598"/>
      <c r="C605" s="570" t="s">
        <v>651</v>
      </c>
      <c r="D605" s="571"/>
      <c r="E605" s="291" t="s">
        <v>1675</v>
      </c>
      <c r="F605" s="517"/>
      <c r="G605" s="517"/>
      <c r="H605" s="517"/>
      <c r="I605" s="562"/>
      <c r="J605" s="533"/>
      <c r="K605" s="533"/>
      <c r="L605" s="533"/>
      <c r="M605" s="482"/>
      <c r="N605" s="302" t="s">
        <v>786</v>
      </c>
      <c r="O605" s="562"/>
      <c r="P605" s="568"/>
      <c r="Q605" s="591"/>
      <c r="R605" s="581"/>
      <c r="S605" s="575"/>
    </row>
    <row r="606" spans="1:19" ht="13.5" customHeight="1">
      <c r="A606" s="578">
        <v>290</v>
      </c>
      <c r="B606" s="598"/>
      <c r="C606" s="508" t="s">
        <v>980</v>
      </c>
      <c r="D606" s="576"/>
      <c r="E606" s="476" t="s">
        <v>655</v>
      </c>
      <c r="F606" s="502" t="s">
        <v>1076</v>
      </c>
      <c r="G606" s="503"/>
      <c r="H606" s="504"/>
      <c r="I606" s="494" t="s">
        <v>278</v>
      </c>
      <c r="J606" s="490" t="s">
        <v>751</v>
      </c>
      <c r="K606" s="492" t="s">
        <v>752</v>
      </c>
      <c r="L606" s="490" t="s">
        <v>751</v>
      </c>
      <c r="M606" s="492" t="s">
        <v>751</v>
      </c>
      <c r="N606" s="308" t="s">
        <v>308</v>
      </c>
      <c r="O606" s="494" t="s">
        <v>752</v>
      </c>
      <c r="P606" s="482" t="s">
        <v>1528</v>
      </c>
      <c r="Q606" s="482" t="s">
        <v>759</v>
      </c>
      <c r="R606" s="518" t="s">
        <v>759</v>
      </c>
      <c r="S606" s="255"/>
    </row>
    <row r="607" spans="1:19" ht="13.5" customHeight="1">
      <c r="A607" s="579"/>
      <c r="B607" s="598"/>
      <c r="C607" s="510"/>
      <c r="D607" s="548"/>
      <c r="E607" s="477"/>
      <c r="F607" s="514"/>
      <c r="G607" s="515"/>
      <c r="H607" s="516"/>
      <c r="I607" s="562"/>
      <c r="J607" s="533"/>
      <c r="K607" s="482"/>
      <c r="L607" s="533"/>
      <c r="M607" s="482"/>
      <c r="N607" s="302" t="s">
        <v>1655</v>
      </c>
      <c r="O607" s="562"/>
      <c r="P607" s="483"/>
      <c r="Q607" s="483"/>
      <c r="R607" s="519"/>
      <c r="S607" s="258"/>
    </row>
    <row r="608" spans="1:19" ht="13.5" customHeight="1">
      <c r="A608" s="496">
        <v>226</v>
      </c>
      <c r="B608" s="598"/>
      <c r="C608" s="508" t="s">
        <v>151</v>
      </c>
      <c r="D608" s="576"/>
      <c r="E608" s="500" t="s">
        <v>656</v>
      </c>
      <c r="F608" s="503" t="s">
        <v>1077</v>
      </c>
      <c r="G608" s="503"/>
      <c r="H608" s="503"/>
      <c r="I608" s="494" t="s">
        <v>278</v>
      </c>
      <c r="J608" s="490" t="s">
        <v>751</v>
      </c>
      <c r="K608" s="490" t="s">
        <v>751</v>
      </c>
      <c r="L608" s="490" t="s">
        <v>751</v>
      </c>
      <c r="M608" s="492" t="s">
        <v>751</v>
      </c>
      <c r="N608" s="241" t="s">
        <v>308</v>
      </c>
      <c r="O608" s="241" t="s">
        <v>377</v>
      </c>
      <c r="P608" s="533" t="s">
        <v>520</v>
      </c>
      <c r="Q608" s="534"/>
      <c r="R608" s="581" t="s">
        <v>759</v>
      </c>
      <c r="S608" s="485" t="s">
        <v>1741</v>
      </c>
    </row>
    <row r="609" spans="1:19">
      <c r="A609" s="496"/>
      <c r="B609" s="598"/>
      <c r="C609" s="510"/>
      <c r="D609" s="548"/>
      <c r="E609" s="500"/>
      <c r="F609" s="517"/>
      <c r="G609" s="517"/>
      <c r="H609" s="517"/>
      <c r="I609" s="494"/>
      <c r="J609" s="490"/>
      <c r="K609" s="490"/>
      <c r="L609" s="490"/>
      <c r="M609" s="492"/>
      <c r="N609" s="244" t="s">
        <v>786</v>
      </c>
      <c r="O609" s="244" t="s">
        <v>787</v>
      </c>
      <c r="P609" s="474"/>
      <c r="Q609" s="475"/>
      <c r="R609" s="514"/>
      <c r="S609" s="485"/>
    </row>
    <row r="610" spans="1:19">
      <c r="A610" s="578">
        <v>291</v>
      </c>
      <c r="B610" s="598"/>
      <c r="C610" s="508" t="s">
        <v>657</v>
      </c>
      <c r="D610" s="576"/>
      <c r="E610" s="476" t="s">
        <v>658</v>
      </c>
      <c r="F610" s="502" t="s">
        <v>1078</v>
      </c>
      <c r="G610" s="503"/>
      <c r="H610" s="504"/>
      <c r="I610" s="494" t="s">
        <v>278</v>
      </c>
      <c r="J610" s="490" t="s">
        <v>751</v>
      </c>
      <c r="K610" s="492" t="s">
        <v>752</v>
      </c>
      <c r="L610" s="490" t="s">
        <v>751</v>
      </c>
      <c r="M610" s="492" t="s">
        <v>752</v>
      </c>
      <c r="N610" s="492" t="s">
        <v>752</v>
      </c>
      <c r="O610" s="494" t="s">
        <v>752</v>
      </c>
      <c r="P610" s="533" t="s">
        <v>520</v>
      </c>
      <c r="Q610" s="534"/>
      <c r="R610" s="502" t="s">
        <v>759</v>
      </c>
      <c r="S610" s="575" t="s">
        <v>1741</v>
      </c>
    </row>
    <row r="611" spans="1:19">
      <c r="A611" s="579"/>
      <c r="B611" s="598"/>
      <c r="C611" s="570"/>
      <c r="D611" s="571"/>
      <c r="E611" s="572"/>
      <c r="F611" s="581"/>
      <c r="G611" s="517"/>
      <c r="H611" s="582"/>
      <c r="I611" s="562"/>
      <c r="J611" s="533"/>
      <c r="K611" s="482"/>
      <c r="L611" s="533"/>
      <c r="M611" s="482"/>
      <c r="N611" s="482"/>
      <c r="O611" s="562"/>
      <c r="P611" s="568"/>
      <c r="Q611" s="591"/>
      <c r="R611" s="581"/>
      <c r="S611" s="577"/>
    </row>
    <row r="612" spans="1:19">
      <c r="A612" s="543"/>
      <c r="B612" s="598"/>
      <c r="C612" s="338" t="s">
        <v>1733</v>
      </c>
      <c r="D612" s="339"/>
      <c r="E612" s="339"/>
      <c r="F612" s="339"/>
      <c r="G612" s="339"/>
      <c r="H612" s="339"/>
      <c r="I612" s="339"/>
      <c r="J612" s="339"/>
      <c r="K612" s="339"/>
      <c r="L612" s="339"/>
      <c r="M612" s="339"/>
      <c r="N612" s="339"/>
      <c r="O612" s="339"/>
      <c r="P612" s="339"/>
      <c r="Q612" s="339"/>
      <c r="R612" s="340"/>
      <c r="S612" s="247"/>
    </row>
    <row r="613" spans="1:19">
      <c r="A613" s="578">
        <v>325</v>
      </c>
      <c r="B613" s="598"/>
      <c r="C613" s="508" t="s">
        <v>970</v>
      </c>
      <c r="D613" s="509"/>
      <c r="E613" s="476" t="s">
        <v>971</v>
      </c>
      <c r="F613" s="503" t="s">
        <v>1523</v>
      </c>
      <c r="G613" s="503"/>
      <c r="H613" s="503"/>
      <c r="I613" s="562" t="s">
        <v>278</v>
      </c>
      <c r="J613" s="482" t="s">
        <v>751</v>
      </c>
      <c r="K613" s="482" t="s">
        <v>751</v>
      </c>
      <c r="L613" s="482" t="s">
        <v>751</v>
      </c>
      <c r="M613" s="482" t="s">
        <v>751</v>
      </c>
      <c r="N613" s="308" t="s">
        <v>308</v>
      </c>
      <c r="O613" s="562" t="s">
        <v>752</v>
      </c>
      <c r="P613" s="533" t="s">
        <v>520</v>
      </c>
      <c r="Q613" s="534"/>
      <c r="R613" s="518" t="s">
        <v>759</v>
      </c>
      <c r="S613" s="255"/>
    </row>
    <row r="614" spans="1:19">
      <c r="A614" s="543"/>
      <c r="B614" s="598"/>
      <c r="C614" s="510"/>
      <c r="D614" s="511"/>
      <c r="E614" s="477"/>
      <c r="F614" s="515"/>
      <c r="G614" s="515"/>
      <c r="H614" s="515"/>
      <c r="I614" s="567"/>
      <c r="J614" s="483"/>
      <c r="K614" s="483"/>
      <c r="L614" s="483"/>
      <c r="M614" s="483"/>
      <c r="N614" s="302" t="s">
        <v>1651</v>
      </c>
      <c r="O614" s="567"/>
      <c r="P614" s="474"/>
      <c r="Q614" s="475"/>
      <c r="R614" s="519"/>
      <c r="S614" s="247"/>
    </row>
    <row r="615" spans="1:19" ht="13.5" customHeight="1">
      <c r="A615" s="578">
        <v>292</v>
      </c>
      <c r="B615" s="598"/>
      <c r="C615" s="570" t="s">
        <v>659</v>
      </c>
      <c r="D615" s="571"/>
      <c r="E615" s="572" t="s">
        <v>660</v>
      </c>
      <c r="F615" s="581" t="s">
        <v>1079</v>
      </c>
      <c r="G615" s="517"/>
      <c r="H615" s="582"/>
      <c r="I615" s="567" t="s">
        <v>278</v>
      </c>
      <c r="J615" s="474" t="s">
        <v>751</v>
      </c>
      <c r="K615" s="483" t="s">
        <v>752</v>
      </c>
      <c r="L615" s="474" t="s">
        <v>751</v>
      </c>
      <c r="M615" s="483" t="s">
        <v>752</v>
      </c>
      <c r="N615" s="483" t="s">
        <v>752</v>
      </c>
      <c r="O615" s="567" t="s">
        <v>752</v>
      </c>
      <c r="P615" s="568" t="s">
        <v>520</v>
      </c>
      <c r="Q615" s="591"/>
      <c r="R615" s="533" t="s">
        <v>760</v>
      </c>
      <c r="S615" s="258"/>
    </row>
    <row r="616" spans="1:19">
      <c r="A616" s="579"/>
      <c r="B616" s="598"/>
      <c r="C616" s="570"/>
      <c r="D616" s="571"/>
      <c r="E616" s="572"/>
      <c r="F616" s="581"/>
      <c r="G616" s="517"/>
      <c r="H616" s="582"/>
      <c r="I616" s="562"/>
      <c r="J616" s="533"/>
      <c r="K616" s="482"/>
      <c r="L616" s="533"/>
      <c r="M616" s="482"/>
      <c r="N616" s="482"/>
      <c r="O616" s="562"/>
      <c r="P616" s="568"/>
      <c r="Q616" s="591"/>
      <c r="R616" s="474"/>
      <c r="S616" s="258"/>
    </row>
    <row r="617" spans="1:19" ht="13.5" customHeight="1">
      <c r="A617" s="578">
        <v>293</v>
      </c>
      <c r="B617" s="598"/>
      <c r="C617" s="508" t="s">
        <v>661</v>
      </c>
      <c r="D617" s="576"/>
      <c r="E617" s="476" t="s">
        <v>662</v>
      </c>
      <c r="F617" s="502" t="s">
        <v>1080</v>
      </c>
      <c r="G617" s="503"/>
      <c r="H617" s="504"/>
      <c r="I617" s="494" t="s">
        <v>278</v>
      </c>
      <c r="J617" s="490" t="s">
        <v>751</v>
      </c>
      <c r="K617" s="492" t="s">
        <v>752</v>
      </c>
      <c r="L617" s="492" t="s">
        <v>752</v>
      </c>
      <c r="M617" s="492" t="s">
        <v>752</v>
      </c>
      <c r="N617" s="492" t="s">
        <v>752</v>
      </c>
      <c r="O617" s="492" t="s">
        <v>752</v>
      </c>
      <c r="P617" s="482" t="s">
        <v>760</v>
      </c>
      <c r="Q617" s="482" t="s">
        <v>760</v>
      </c>
      <c r="R617" s="533" t="s">
        <v>760</v>
      </c>
      <c r="S617" s="255"/>
    </row>
    <row r="618" spans="1:19">
      <c r="A618" s="543"/>
      <c r="B618" s="598"/>
      <c r="C618" s="510"/>
      <c r="D618" s="548"/>
      <c r="E618" s="477"/>
      <c r="F618" s="514"/>
      <c r="G618" s="515"/>
      <c r="H618" s="516"/>
      <c r="I618" s="494"/>
      <c r="J618" s="490"/>
      <c r="K618" s="492"/>
      <c r="L618" s="492"/>
      <c r="M618" s="492"/>
      <c r="N618" s="492"/>
      <c r="O618" s="492"/>
      <c r="P618" s="483"/>
      <c r="Q618" s="483"/>
      <c r="R618" s="474"/>
      <c r="S618" s="247"/>
    </row>
    <row r="619" spans="1:19" ht="13.5" customHeight="1">
      <c r="A619" s="579">
        <v>294</v>
      </c>
      <c r="B619" s="598"/>
      <c r="C619" s="570" t="s">
        <v>663</v>
      </c>
      <c r="D619" s="571"/>
      <c r="E619" s="572" t="s">
        <v>664</v>
      </c>
      <c r="F619" s="581" t="s">
        <v>1081</v>
      </c>
      <c r="G619" s="517"/>
      <c r="H619" s="582"/>
      <c r="I619" s="567" t="s">
        <v>278</v>
      </c>
      <c r="J619" s="474" t="s">
        <v>751</v>
      </c>
      <c r="K619" s="483" t="s">
        <v>752</v>
      </c>
      <c r="L619" s="474" t="s">
        <v>751</v>
      </c>
      <c r="M619" s="483" t="s">
        <v>752</v>
      </c>
      <c r="N619" s="483" t="s">
        <v>752</v>
      </c>
      <c r="O619" s="483" t="s">
        <v>752</v>
      </c>
      <c r="P619" s="474" t="s">
        <v>759</v>
      </c>
      <c r="Q619" s="484" t="s">
        <v>1528</v>
      </c>
      <c r="R619" s="581" t="s">
        <v>759</v>
      </c>
      <c r="S619" s="537" t="s">
        <v>1741</v>
      </c>
    </row>
    <row r="620" spans="1:19">
      <c r="A620" s="579"/>
      <c r="B620" s="598"/>
      <c r="C620" s="570"/>
      <c r="D620" s="571"/>
      <c r="E620" s="572"/>
      <c r="F620" s="581"/>
      <c r="G620" s="517"/>
      <c r="H620" s="582"/>
      <c r="I620" s="562"/>
      <c r="J620" s="533"/>
      <c r="K620" s="482"/>
      <c r="L620" s="533"/>
      <c r="M620" s="482"/>
      <c r="N620" s="482"/>
      <c r="O620" s="482"/>
      <c r="P620" s="533"/>
      <c r="Q620" s="484"/>
      <c r="R620" s="581"/>
      <c r="S620" s="575"/>
    </row>
    <row r="621" spans="1:19">
      <c r="A621" s="543"/>
      <c r="B621" s="598"/>
      <c r="C621" s="338" t="s">
        <v>1724</v>
      </c>
      <c r="D621" s="339"/>
      <c r="E621" s="339"/>
      <c r="F621" s="339"/>
      <c r="G621" s="339"/>
      <c r="H621" s="339"/>
      <c r="I621" s="339"/>
      <c r="J621" s="339"/>
      <c r="K621" s="339"/>
      <c r="L621" s="339"/>
      <c r="M621" s="339"/>
      <c r="N621" s="339"/>
      <c r="O621" s="339"/>
      <c r="P621" s="339"/>
      <c r="Q621" s="339"/>
      <c r="R621" s="340"/>
      <c r="S621" s="247"/>
    </row>
    <row r="622" spans="1:19" ht="13.5" customHeight="1">
      <c r="A622" s="578">
        <v>295</v>
      </c>
      <c r="B622" s="598"/>
      <c r="C622" s="508" t="s">
        <v>981</v>
      </c>
      <c r="D622" s="576"/>
      <c r="E622" s="476" t="s">
        <v>665</v>
      </c>
      <c r="F622" s="502" t="s">
        <v>1082</v>
      </c>
      <c r="G622" s="503"/>
      <c r="H622" s="504"/>
      <c r="I622" s="494" t="s">
        <v>278</v>
      </c>
      <c r="J622" s="490" t="s">
        <v>751</v>
      </c>
      <c r="K622" s="492" t="s">
        <v>752</v>
      </c>
      <c r="L622" s="490" t="s">
        <v>751</v>
      </c>
      <c r="M622" s="492" t="s">
        <v>751</v>
      </c>
      <c r="N622" s="492" t="s">
        <v>752</v>
      </c>
      <c r="O622" s="494" t="s">
        <v>752</v>
      </c>
      <c r="P622" s="533" t="s">
        <v>520</v>
      </c>
      <c r="Q622" s="534"/>
      <c r="R622" s="502" t="s">
        <v>759</v>
      </c>
      <c r="S622" s="485" t="s">
        <v>1741</v>
      </c>
    </row>
    <row r="623" spans="1:19">
      <c r="A623" s="579"/>
      <c r="B623" s="598"/>
      <c r="C623" s="570"/>
      <c r="D623" s="571"/>
      <c r="E623" s="572"/>
      <c r="F623" s="581"/>
      <c r="G623" s="517"/>
      <c r="H623" s="582"/>
      <c r="I623" s="562"/>
      <c r="J623" s="533"/>
      <c r="K623" s="482"/>
      <c r="L623" s="533"/>
      <c r="M623" s="482"/>
      <c r="N623" s="482"/>
      <c r="O623" s="562"/>
      <c r="P623" s="568"/>
      <c r="Q623" s="591"/>
      <c r="R623" s="581"/>
      <c r="S623" s="575"/>
    </row>
    <row r="624" spans="1:19">
      <c r="A624" s="543"/>
      <c r="B624" s="598"/>
      <c r="C624" s="341" t="s">
        <v>1734</v>
      </c>
      <c r="D624" s="342"/>
      <c r="E624" s="342"/>
      <c r="F624" s="342"/>
      <c r="G624" s="342"/>
      <c r="H624" s="342"/>
      <c r="I624" s="342"/>
      <c r="J624" s="342"/>
      <c r="K624" s="342"/>
      <c r="L624" s="342"/>
      <c r="M624" s="342"/>
      <c r="N624" s="342"/>
      <c r="O624" s="342"/>
      <c r="P624" s="342"/>
      <c r="Q624" s="342"/>
      <c r="R624" s="343"/>
      <c r="S624" s="247"/>
    </row>
    <row r="625" spans="1:19" ht="13.5" customHeight="1">
      <c r="A625" s="579">
        <v>296</v>
      </c>
      <c r="B625" s="598"/>
      <c r="C625" s="508" t="s">
        <v>666</v>
      </c>
      <c r="D625" s="576"/>
      <c r="E625" s="476" t="s">
        <v>667</v>
      </c>
      <c r="F625" s="502" t="s">
        <v>1083</v>
      </c>
      <c r="G625" s="503"/>
      <c r="H625" s="504"/>
      <c r="I625" s="494" t="s">
        <v>278</v>
      </c>
      <c r="J625" s="490" t="s">
        <v>751</v>
      </c>
      <c r="K625" s="492" t="s">
        <v>752</v>
      </c>
      <c r="L625" s="490" t="s">
        <v>751</v>
      </c>
      <c r="M625" s="492" t="s">
        <v>751</v>
      </c>
      <c r="N625" s="492" t="s">
        <v>752</v>
      </c>
      <c r="O625" s="494" t="s">
        <v>752</v>
      </c>
      <c r="P625" s="533" t="s">
        <v>520</v>
      </c>
      <c r="Q625" s="534"/>
      <c r="R625" s="502" t="s">
        <v>759</v>
      </c>
      <c r="S625" s="485" t="s">
        <v>1741</v>
      </c>
    </row>
    <row r="626" spans="1:19">
      <c r="A626" s="579"/>
      <c r="B626" s="598"/>
      <c r="C626" s="570"/>
      <c r="D626" s="571"/>
      <c r="E626" s="572"/>
      <c r="F626" s="581"/>
      <c r="G626" s="517"/>
      <c r="H626" s="582"/>
      <c r="I626" s="562"/>
      <c r="J626" s="533"/>
      <c r="K626" s="482"/>
      <c r="L626" s="533"/>
      <c r="M626" s="482"/>
      <c r="N626" s="482"/>
      <c r="O626" s="562"/>
      <c r="P626" s="568"/>
      <c r="Q626" s="591"/>
      <c r="R626" s="581"/>
      <c r="S626" s="575"/>
    </row>
    <row r="627" spans="1:19">
      <c r="A627" s="590"/>
      <c r="B627" s="599"/>
      <c r="C627" s="338" t="s">
        <v>1734</v>
      </c>
      <c r="D627" s="339"/>
      <c r="E627" s="339"/>
      <c r="F627" s="339"/>
      <c r="G627" s="339"/>
      <c r="H627" s="339"/>
      <c r="I627" s="339"/>
      <c r="J627" s="339"/>
      <c r="K627" s="339"/>
      <c r="L627" s="339"/>
      <c r="M627" s="339"/>
      <c r="N627" s="345"/>
      <c r="O627" s="345"/>
      <c r="P627" s="339"/>
      <c r="Q627" s="339"/>
      <c r="R627" s="340"/>
      <c r="S627" s="266"/>
    </row>
    <row r="628" spans="1:19">
      <c r="A628" s="586">
        <v>297</v>
      </c>
      <c r="B628" s="597" t="s">
        <v>1524</v>
      </c>
      <c r="C628" s="546" t="s">
        <v>668</v>
      </c>
      <c r="D628" s="547"/>
      <c r="E628" s="600" t="s">
        <v>669</v>
      </c>
      <c r="F628" s="536" t="s">
        <v>1084</v>
      </c>
      <c r="G628" s="549"/>
      <c r="H628" s="601"/>
      <c r="I628" s="602" t="s">
        <v>278</v>
      </c>
      <c r="J628" s="574" t="s">
        <v>751</v>
      </c>
      <c r="K628" s="539" t="s">
        <v>752</v>
      </c>
      <c r="L628" s="574" t="s">
        <v>751</v>
      </c>
      <c r="M628" s="574" t="s">
        <v>751</v>
      </c>
      <c r="N628" s="301" t="s">
        <v>308</v>
      </c>
      <c r="O628" s="330" t="s">
        <v>377</v>
      </c>
      <c r="P628" s="472" t="s">
        <v>520</v>
      </c>
      <c r="Q628" s="473"/>
      <c r="R628" s="536" t="s">
        <v>759</v>
      </c>
      <c r="S628" s="596" t="s">
        <v>1741</v>
      </c>
    </row>
    <row r="629" spans="1:19">
      <c r="A629" s="579"/>
      <c r="B629" s="598"/>
      <c r="C629" s="570"/>
      <c r="D629" s="571"/>
      <c r="E629" s="572"/>
      <c r="F629" s="581"/>
      <c r="G629" s="517"/>
      <c r="H629" s="582"/>
      <c r="I629" s="584"/>
      <c r="J629" s="484"/>
      <c r="K629" s="482"/>
      <c r="L629" s="484"/>
      <c r="M629" s="484"/>
      <c r="N629" s="326" t="s">
        <v>1651</v>
      </c>
      <c r="O629" s="331" t="s">
        <v>1676</v>
      </c>
      <c r="P629" s="568"/>
      <c r="Q629" s="591"/>
      <c r="R629" s="581"/>
      <c r="S629" s="577"/>
    </row>
    <row r="630" spans="1:19">
      <c r="A630" s="543"/>
      <c r="B630" s="598"/>
      <c r="C630" s="338" t="s">
        <v>1724</v>
      </c>
      <c r="D630" s="339"/>
      <c r="E630" s="339"/>
      <c r="F630" s="339"/>
      <c r="G630" s="339"/>
      <c r="H630" s="339"/>
      <c r="I630" s="339"/>
      <c r="J630" s="339"/>
      <c r="K630" s="339"/>
      <c r="L630" s="339"/>
      <c r="M630" s="339"/>
      <c r="N630" s="339"/>
      <c r="O630" s="339"/>
      <c r="P630" s="339"/>
      <c r="Q630" s="339"/>
      <c r="R630" s="340"/>
      <c r="S630" s="247"/>
    </row>
    <row r="631" spans="1:19" ht="13.5" customHeight="1">
      <c r="A631" s="578">
        <v>227</v>
      </c>
      <c r="B631" s="598"/>
      <c r="C631" s="498" t="s">
        <v>670</v>
      </c>
      <c r="D631" s="499"/>
      <c r="E631" s="500" t="s">
        <v>671</v>
      </c>
      <c r="F631" s="502" t="s">
        <v>1085</v>
      </c>
      <c r="G631" s="503"/>
      <c r="H631" s="504"/>
      <c r="I631" s="494" t="s">
        <v>278</v>
      </c>
      <c r="J631" s="490" t="s">
        <v>751</v>
      </c>
      <c r="K631" s="490" t="s">
        <v>751</v>
      </c>
      <c r="L631" s="490" t="s">
        <v>751</v>
      </c>
      <c r="M631" s="492" t="s">
        <v>751</v>
      </c>
      <c r="N631" s="492" t="s">
        <v>752</v>
      </c>
      <c r="O631" s="494" t="s">
        <v>752</v>
      </c>
      <c r="P631" s="482" t="s">
        <v>760</v>
      </c>
      <c r="Q631" s="533" t="s">
        <v>760</v>
      </c>
      <c r="R631" s="533" t="s">
        <v>760</v>
      </c>
      <c r="S631" s="485" t="s">
        <v>1741</v>
      </c>
    </row>
    <row r="632" spans="1:19">
      <c r="A632" s="543"/>
      <c r="B632" s="598"/>
      <c r="C632" s="510" t="s">
        <v>672</v>
      </c>
      <c r="D632" s="548"/>
      <c r="E632" s="500"/>
      <c r="F632" s="514"/>
      <c r="G632" s="515"/>
      <c r="H632" s="516"/>
      <c r="I632" s="494"/>
      <c r="J632" s="490"/>
      <c r="K632" s="490"/>
      <c r="L632" s="490"/>
      <c r="M632" s="492"/>
      <c r="N632" s="492"/>
      <c r="O632" s="494"/>
      <c r="P632" s="484"/>
      <c r="Q632" s="568"/>
      <c r="R632" s="474"/>
      <c r="S632" s="485"/>
    </row>
    <row r="633" spans="1:19">
      <c r="A633" s="578">
        <v>228</v>
      </c>
      <c r="B633" s="598"/>
      <c r="C633" s="603" t="s">
        <v>673</v>
      </c>
      <c r="D633" s="604"/>
      <c r="E633" s="572" t="s">
        <v>674</v>
      </c>
      <c r="F633" s="581" t="s">
        <v>1086</v>
      </c>
      <c r="G633" s="517"/>
      <c r="H633" s="582"/>
      <c r="I633" s="584" t="s">
        <v>278</v>
      </c>
      <c r="J633" s="484" t="s">
        <v>751</v>
      </c>
      <c r="K633" s="484" t="s">
        <v>751</v>
      </c>
      <c r="L633" s="484" t="s">
        <v>751</v>
      </c>
      <c r="M633" s="484" t="s">
        <v>751</v>
      </c>
      <c r="N633" s="183" t="s">
        <v>308</v>
      </c>
      <c r="O633" s="184" t="s">
        <v>377</v>
      </c>
      <c r="P633" s="482" t="s">
        <v>760</v>
      </c>
      <c r="Q633" s="482" t="s">
        <v>760</v>
      </c>
      <c r="R633" s="518" t="s">
        <v>759</v>
      </c>
      <c r="S633" s="537"/>
    </row>
    <row r="634" spans="1:19">
      <c r="A634" s="543"/>
      <c r="B634" s="598"/>
      <c r="C634" s="510" t="s">
        <v>675</v>
      </c>
      <c r="D634" s="548"/>
      <c r="E634" s="477"/>
      <c r="F634" s="514"/>
      <c r="G634" s="515"/>
      <c r="H634" s="516"/>
      <c r="I634" s="567"/>
      <c r="J634" s="483"/>
      <c r="K634" s="483"/>
      <c r="L634" s="483"/>
      <c r="M634" s="483"/>
      <c r="N634" s="185" t="s">
        <v>786</v>
      </c>
      <c r="O634" s="181" t="s">
        <v>787</v>
      </c>
      <c r="P634" s="483"/>
      <c r="Q634" s="483"/>
      <c r="R634" s="519"/>
      <c r="S634" s="485"/>
    </row>
    <row r="635" spans="1:19">
      <c r="A635" s="578">
        <v>229</v>
      </c>
      <c r="B635" s="598"/>
      <c r="C635" s="508" t="s">
        <v>152</v>
      </c>
      <c r="D635" s="576"/>
      <c r="E635" s="476" t="s">
        <v>676</v>
      </c>
      <c r="F635" s="503" t="s">
        <v>1087</v>
      </c>
      <c r="G635" s="503"/>
      <c r="H635" s="503"/>
      <c r="I635" s="494" t="s">
        <v>598</v>
      </c>
      <c r="J635" s="484" t="s">
        <v>751</v>
      </c>
      <c r="K635" s="484" t="s">
        <v>751</v>
      </c>
      <c r="L635" s="484" t="s">
        <v>751</v>
      </c>
      <c r="M635" s="484" t="s">
        <v>751</v>
      </c>
      <c r="N635" s="183" t="s">
        <v>308</v>
      </c>
      <c r="O635" s="492" t="s">
        <v>752</v>
      </c>
      <c r="P635" s="482" t="s">
        <v>760</v>
      </c>
      <c r="Q635" s="482" t="s">
        <v>760</v>
      </c>
      <c r="R635" s="533" t="s">
        <v>760</v>
      </c>
      <c r="S635" s="485"/>
    </row>
    <row r="636" spans="1:19">
      <c r="A636" s="579"/>
      <c r="B636" s="598"/>
      <c r="C636" s="510"/>
      <c r="D636" s="548"/>
      <c r="E636" s="535"/>
      <c r="F636" s="517"/>
      <c r="G636" s="517"/>
      <c r="H636" s="517"/>
      <c r="I636" s="494"/>
      <c r="J636" s="483"/>
      <c r="K636" s="483"/>
      <c r="L636" s="483"/>
      <c r="M636" s="483"/>
      <c r="N636" s="185" t="s">
        <v>786</v>
      </c>
      <c r="O636" s="492"/>
      <c r="P636" s="483"/>
      <c r="Q636" s="483"/>
      <c r="R636" s="474"/>
      <c r="S636" s="485"/>
    </row>
    <row r="637" spans="1:19">
      <c r="A637" s="578">
        <v>326</v>
      </c>
      <c r="B637" s="598"/>
      <c r="C637" s="508" t="s">
        <v>972</v>
      </c>
      <c r="D637" s="576"/>
      <c r="E637" s="476" t="s">
        <v>973</v>
      </c>
      <c r="F637" s="502" t="s">
        <v>1088</v>
      </c>
      <c r="G637" s="503"/>
      <c r="H637" s="504"/>
      <c r="I637" s="562" t="s">
        <v>598</v>
      </c>
      <c r="J637" s="482" t="s">
        <v>751</v>
      </c>
      <c r="K637" s="482" t="s">
        <v>751</v>
      </c>
      <c r="L637" s="482" t="s">
        <v>751</v>
      </c>
      <c r="M637" s="484" t="s">
        <v>751</v>
      </c>
      <c r="N637" s="562" t="s">
        <v>752</v>
      </c>
      <c r="O637" s="482" t="s">
        <v>760</v>
      </c>
      <c r="P637" s="482" t="s">
        <v>760</v>
      </c>
      <c r="Q637" s="533" t="s">
        <v>760</v>
      </c>
      <c r="R637" s="533" t="s">
        <v>760</v>
      </c>
      <c r="S637" s="255"/>
    </row>
    <row r="638" spans="1:19">
      <c r="A638" s="543"/>
      <c r="B638" s="598"/>
      <c r="C638" s="510"/>
      <c r="D638" s="548"/>
      <c r="E638" s="535"/>
      <c r="F638" s="514"/>
      <c r="G638" s="515"/>
      <c r="H638" s="516"/>
      <c r="I638" s="567"/>
      <c r="J638" s="484"/>
      <c r="K638" s="484"/>
      <c r="L638" s="484"/>
      <c r="M638" s="483"/>
      <c r="N638" s="584"/>
      <c r="O638" s="484"/>
      <c r="P638" s="484"/>
      <c r="Q638" s="568"/>
      <c r="R638" s="474"/>
      <c r="S638" s="247"/>
    </row>
    <row r="639" spans="1:19" ht="13.5" customHeight="1">
      <c r="A639" s="578">
        <v>230</v>
      </c>
      <c r="B639" s="598"/>
      <c r="C639" s="508" t="s">
        <v>153</v>
      </c>
      <c r="D639" s="576"/>
      <c r="E639" s="500" t="s">
        <v>677</v>
      </c>
      <c r="F639" s="502" t="s">
        <v>1089</v>
      </c>
      <c r="G639" s="503"/>
      <c r="H639" s="504"/>
      <c r="I639" s="494" t="s">
        <v>278</v>
      </c>
      <c r="J639" s="490" t="s">
        <v>751</v>
      </c>
      <c r="K639" s="490" t="s">
        <v>751</v>
      </c>
      <c r="L639" s="490" t="s">
        <v>751</v>
      </c>
      <c r="M639" s="492" t="s">
        <v>751</v>
      </c>
      <c r="N639" s="492" t="s">
        <v>752</v>
      </c>
      <c r="O639" s="492" t="s">
        <v>752</v>
      </c>
      <c r="P639" s="533" t="s">
        <v>520</v>
      </c>
      <c r="Q639" s="534"/>
      <c r="R639" s="502" t="s">
        <v>759</v>
      </c>
      <c r="S639" s="485" t="s">
        <v>1741</v>
      </c>
    </row>
    <row r="640" spans="1:19">
      <c r="A640" s="579"/>
      <c r="B640" s="598"/>
      <c r="C640" s="570"/>
      <c r="D640" s="571"/>
      <c r="E640" s="476"/>
      <c r="F640" s="581"/>
      <c r="G640" s="517"/>
      <c r="H640" s="582"/>
      <c r="I640" s="562"/>
      <c r="J640" s="533"/>
      <c r="K640" s="533"/>
      <c r="L640" s="533"/>
      <c r="M640" s="482"/>
      <c r="N640" s="482"/>
      <c r="O640" s="482"/>
      <c r="P640" s="568"/>
      <c r="Q640" s="591"/>
      <c r="R640" s="581"/>
      <c r="S640" s="575"/>
    </row>
    <row r="641" spans="1:19" ht="13.5" customHeight="1">
      <c r="A641" s="578">
        <v>298</v>
      </c>
      <c r="B641" s="598"/>
      <c r="C641" s="508" t="s">
        <v>678</v>
      </c>
      <c r="D641" s="576"/>
      <c r="E641" s="476" t="s">
        <v>679</v>
      </c>
      <c r="F641" s="502" t="s">
        <v>1090</v>
      </c>
      <c r="G641" s="503"/>
      <c r="H641" s="504"/>
      <c r="I641" s="494" t="s">
        <v>278</v>
      </c>
      <c r="J641" s="490" t="s">
        <v>751</v>
      </c>
      <c r="K641" s="490" t="s">
        <v>751</v>
      </c>
      <c r="L641" s="490" t="s">
        <v>751</v>
      </c>
      <c r="M641" s="492" t="s">
        <v>751</v>
      </c>
      <c r="N641" s="492" t="s">
        <v>752</v>
      </c>
      <c r="O641" s="492" t="s">
        <v>752</v>
      </c>
      <c r="P641" s="482" t="s">
        <v>760</v>
      </c>
      <c r="Q641" s="482" t="s">
        <v>760</v>
      </c>
      <c r="R641" s="533" t="s">
        <v>760</v>
      </c>
      <c r="S641" s="255"/>
    </row>
    <row r="642" spans="1:19">
      <c r="A642" s="543"/>
      <c r="B642" s="598"/>
      <c r="C642" s="510"/>
      <c r="D642" s="548"/>
      <c r="E642" s="477"/>
      <c r="F642" s="514"/>
      <c r="G642" s="515"/>
      <c r="H642" s="516"/>
      <c r="I642" s="562"/>
      <c r="J642" s="533"/>
      <c r="K642" s="533"/>
      <c r="L642" s="533"/>
      <c r="M642" s="482"/>
      <c r="N642" s="482"/>
      <c r="O642" s="492"/>
      <c r="P642" s="484"/>
      <c r="Q642" s="484"/>
      <c r="R642" s="568"/>
      <c r="S642" s="247"/>
    </row>
    <row r="643" spans="1:19">
      <c r="A643" s="579">
        <v>299</v>
      </c>
      <c r="B643" s="598"/>
      <c r="C643" s="508" t="s">
        <v>680</v>
      </c>
      <c r="D643" s="576"/>
      <c r="E643" s="476" t="s">
        <v>681</v>
      </c>
      <c r="F643" s="502" t="s">
        <v>1091</v>
      </c>
      <c r="G643" s="503"/>
      <c r="H643" s="504"/>
      <c r="I643" s="494" t="s">
        <v>598</v>
      </c>
      <c r="J643" s="482" t="s">
        <v>751</v>
      </c>
      <c r="K643" s="562" t="s">
        <v>752</v>
      </c>
      <c r="L643" s="482" t="s">
        <v>751</v>
      </c>
      <c r="M643" s="482" t="s">
        <v>751</v>
      </c>
      <c r="N643" s="308" t="s">
        <v>308</v>
      </c>
      <c r="O643" s="330" t="s">
        <v>377</v>
      </c>
      <c r="P643" s="482" t="s">
        <v>1677</v>
      </c>
      <c r="Q643" s="482" t="s">
        <v>759</v>
      </c>
      <c r="R643" s="533" t="s">
        <v>760</v>
      </c>
      <c r="S643" s="255"/>
    </row>
    <row r="644" spans="1:19">
      <c r="A644" s="543"/>
      <c r="B644" s="598"/>
      <c r="C644" s="510"/>
      <c r="D644" s="548"/>
      <c r="E644" s="477"/>
      <c r="F644" s="514"/>
      <c r="G644" s="515"/>
      <c r="H644" s="516"/>
      <c r="I644" s="494"/>
      <c r="J644" s="483"/>
      <c r="K644" s="567"/>
      <c r="L644" s="483"/>
      <c r="M644" s="483"/>
      <c r="N644" s="326" t="s">
        <v>1655</v>
      </c>
      <c r="O644" s="331" t="s">
        <v>1652</v>
      </c>
      <c r="P644" s="484"/>
      <c r="Q644" s="483"/>
      <c r="R644" s="474"/>
      <c r="S644" s="247"/>
    </row>
    <row r="645" spans="1:19" ht="13.5" customHeight="1">
      <c r="A645" s="496">
        <v>231</v>
      </c>
      <c r="B645" s="598"/>
      <c r="C645" s="498" t="s">
        <v>682</v>
      </c>
      <c r="D645" s="499"/>
      <c r="E645" s="500" t="s">
        <v>683</v>
      </c>
      <c r="F645" s="503" t="s">
        <v>1092</v>
      </c>
      <c r="G645" s="503"/>
      <c r="H645" s="503"/>
      <c r="I645" s="494" t="s">
        <v>278</v>
      </c>
      <c r="J645" s="490" t="s">
        <v>751</v>
      </c>
      <c r="K645" s="490" t="s">
        <v>751</v>
      </c>
      <c r="L645" s="490" t="s">
        <v>751</v>
      </c>
      <c r="M645" s="492" t="s">
        <v>751</v>
      </c>
      <c r="N645" s="492" t="s">
        <v>752</v>
      </c>
      <c r="O645" s="494" t="s">
        <v>752</v>
      </c>
      <c r="P645" s="482" t="s">
        <v>1678</v>
      </c>
      <c r="Q645" s="482" t="s">
        <v>759</v>
      </c>
      <c r="R645" s="533" t="s">
        <v>760</v>
      </c>
      <c r="S645" s="485"/>
    </row>
    <row r="646" spans="1:19">
      <c r="A646" s="496"/>
      <c r="B646" s="598"/>
      <c r="C646" s="570" t="s">
        <v>684</v>
      </c>
      <c r="D646" s="571"/>
      <c r="E646" s="476"/>
      <c r="F646" s="517"/>
      <c r="G646" s="517"/>
      <c r="H646" s="517"/>
      <c r="I646" s="562"/>
      <c r="J646" s="533"/>
      <c r="K646" s="533"/>
      <c r="L646" s="533"/>
      <c r="M646" s="482"/>
      <c r="N646" s="482"/>
      <c r="O646" s="562"/>
      <c r="P646" s="483"/>
      <c r="Q646" s="483"/>
      <c r="R646" s="568"/>
      <c r="S646" s="575"/>
    </row>
    <row r="647" spans="1:19">
      <c r="A647" s="496">
        <v>232</v>
      </c>
      <c r="B647" s="598"/>
      <c r="C647" s="248" t="s">
        <v>685</v>
      </c>
      <c r="D647" s="256"/>
      <c r="E647" s="476" t="s">
        <v>686</v>
      </c>
      <c r="F647" s="502" t="s">
        <v>1093</v>
      </c>
      <c r="G647" s="503"/>
      <c r="H647" s="504"/>
      <c r="I647" s="494" t="s">
        <v>278</v>
      </c>
      <c r="J647" s="492" t="s">
        <v>752</v>
      </c>
      <c r="K647" s="492" t="s">
        <v>752</v>
      </c>
      <c r="L647" s="492" t="s">
        <v>752</v>
      </c>
      <c r="M647" s="492" t="s">
        <v>752</v>
      </c>
      <c r="N647" s="492" t="s">
        <v>752</v>
      </c>
      <c r="O647" s="492" t="s">
        <v>752</v>
      </c>
      <c r="P647" s="484" t="s">
        <v>760</v>
      </c>
      <c r="Q647" s="482" t="s">
        <v>760</v>
      </c>
      <c r="R647" s="533" t="s">
        <v>760</v>
      </c>
      <c r="S647" s="485" t="s">
        <v>1741</v>
      </c>
    </row>
    <row r="648" spans="1:19">
      <c r="A648" s="578"/>
      <c r="B648" s="598"/>
      <c r="C648" s="570" t="s">
        <v>687</v>
      </c>
      <c r="D648" s="571"/>
      <c r="E648" s="595"/>
      <c r="F648" s="581"/>
      <c r="G648" s="517"/>
      <c r="H648" s="582"/>
      <c r="I648" s="562"/>
      <c r="J648" s="482"/>
      <c r="K648" s="482"/>
      <c r="L648" s="482"/>
      <c r="M648" s="482"/>
      <c r="N648" s="482"/>
      <c r="O648" s="482"/>
      <c r="P648" s="484"/>
      <c r="Q648" s="484"/>
      <c r="R648" s="568"/>
      <c r="S648" s="575"/>
    </row>
    <row r="649" spans="1:19">
      <c r="A649" s="578">
        <v>300</v>
      </c>
      <c r="B649" s="598"/>
      <c r="C649" s="508" t="s">
        <v>688</v>
      </c>
      <c r="D649" s="576"/>
      <c r="E649" s="476" t="s">
        <v>689</v>
      </c>
      <c r="F649" s="502" t="s">
        <v>1094</v>
      </c>
      <c r="G649" s="503"/>
      <c r="H649" s="504"/>
      <c r="I649" s="494" t="s">
        <v>278</v>
      </c>
      <c r="J649" s="490" t="s">
        <v>751</v>
      </c>
      <c r="K649" s="492" t="s">
        <v>752</v>
      </c>
      <c r="L649" s="490" t="s">
        <v>751</v>
      </c>
      <c r="M649" s="492" t="s">
        <v>752</v>
      </c>
      <c r="N649" s="492" t="s">
        <v>752</v>
      </c>
      <c r="O649" s="492" t="s">
        <v>752</v>
      </c>
      <c r="P649" s="482" t="s">
        <v>760</v>
      </c>
      <c r="Q649" s="482" t="s">
        <v>760</v>
      </c>
      <c r="R649" s="533" t="s">
        <v>760</v>
      </c>
      <c r="S649" s="485" t="s">
        <v>1741</v>
      </c>
    </row>
    <row r="650" spans="1:19">
      <c r="A650" s="543"/>
      <c r="B650" s="598"/>
      <c r="C650" s="510"/>
      <c r="D650" s="548"/>
      <c r="E650" s="477"/>
      <c r="F650" s="514"/>
      <c r="G650" s="515"/>
      <c r="H650" s="516"/>
      <c r="I650" s="494"/>
      <c r="J650" s="490"/>
      <c r="K650" s="492"/>
      <c r="L650" s="490"/>
      <c r="M650" s="492"/>
      <c r="N650" s="492"/>
      <c r="O650" s="492"/>
      <c r="P650" s="483"/>
      <c r="Q650" s="483"/>
      <c r="R650" s="474"/>
      <c r="S650" s="485"/>
    </row>
    <row r="651" spans="1:19">
      <c r="A651" s="578">
        <v>301</v>
      </c>
      <c r="B651" s="598"/>
      <c r="C651" s="508" t="s">
        <v>690</v>
      </c>
      <c r="D651" s="576"/>
      <c r="E651" s="476" t="s">
        <v>691</v>
      </c>
      <c r="F651" s="502" t="s">
        <v>1095</v>
      </c>
      <c r="G651" s="503"/>
      <c r="H651" s="504"/>
      <c r="I651" s="494" t="s">
        <v>278</v>
      </c>
      <c r="J651" s="490" t="s">
        <v>751</v>
      </c>
      <c r="K651" s="492" t="s">
        <v>752</v>
      </c>
      <c r="L651" s="490" t="s">
        <v>751</v>
      </c>
      <c r="M651" s="492" t="s">
        <v>752</v>
      </c>
      <c r="N651" s="492" t="s">
        <v>752</v>
      </c>
      <c r="O651" s="492" t="s">
        <v>752</v>
      </c>
      <c r="P651" s="490" t="s">
        <v>759</v>
      </c>
      <c r="Q651" s="482" t="s">
        <v>1678</v>
      </c>
      <c r="R651" s="518" t="s">
        <v>759</v>
      </c>
      <c r="S651" s="485" t="s">
        <v>1741</v>
      </c>
    </row>
    <row r="652" spans="1:19">
      <c r="A652" s="579"/>
      <c r="B652" s="598"/>
      <c r="C652" s="570"/>
      <c r="D652" s="571"/>
      <c r="E652" s="572"/>
      <c r="F652" s="581"/>
      <c r="G652" s="517"/>
      <c r="H652" s="582"/>
      <c r="I652" s="562"/>
      <c r="J652" s="533"/>
      <c r="K652" s="482"/>
      <c r="L652" s="533"/>
      <c r="M652" s="482"/>
      <c r="N652" s="482"/>
      <c r="O652" s="482"/>
      <c r="P652" s="533"/>
      <c r="Q652" s="484"/>
      <c r="R652" s="593"/>
      <c r="S652" s="575"/>
    </row>
    <row r="653" spans="1:19">
      <c r="A653" s="543"/>
      <c r="B653" s="598"/>
      <c r="C653" s="338" t="s">
        <v>1735</v>
      </c>
      <c r="D653" s="339"/>
      <c r="E653" s="339"/>
      <c r="F653" s="339"/>
      <c r="G653" s="339"/>
      <c r="H653" s="339"/>
      <c r="I653" s="339"/>
      <c r="J653" s="339"/>
      <c r="K653" s="339"/>
      <c r="L653" s="339"/>
      <c r="M653" s="339"/>
      <c r="N653" s="339"/>
      <c r="O653" s="339"/>
      <c r="P653" s="339"/>
      <c r="Q653" s="339"/>
      <c r="R653" s="340"/>
      <c r="S653" s="247"/>
    </row>
    <row r="654" spans="1:19">
      <c r="A654" s="578">
        <v>335</v>
      </c>
      <c r="B654" s="598"/>
      <c r="C654" s="508" t="s">
        <v>1456</v>
      </c>
      <c r="D654" s="509"/>
      <c r="E654" s="499" t="s">
        <v>1457</v>
      </c>
      <c r="F654" s="503" t="s">
        <v>1458</v>
      </c>
      <c r="G654" s="503"/>
      <c r="H654" s="503"/>
      <c r="I654" s="494" t="s">
        <v>278</v>
      </c>
      <c r="J654" s="490" t="s">
        <v>751</v>
      </c>
      <c r="K654" s="490" t="s">
        <v>751</v>
      </c>
      <c r="L654" s="490" t="s">
        <v>751</v>
      </c>
      <c r="M654" s="492" t="s">
        <v>751</v>
      </c>
      <c r="N654" s="492" t="s">
        <v>752</v>
      </c>
      <c r="O654" s="494" t="s">
        <v>752</v>
      </c>
      <c r="P654" s="533" t="s">
        <v>520</v>
      </c>
      <c r="Q654" s="534"/>
      <c r="R654" s="592" t="s">
        <v>754</v>
      </c>
      <c r="S654" s="258"/>
    </row>
    <row r="655" spans="1:19">
      <c r="A655" s="543"/>
      <c r="B655" s="598"/>
      <c r="C655" s="510"/>
      <c r="D655" s="511"/>
      <c r="E655" s="594"/>
      <c r="F655" s="515"/>
      <c r="G655" s="515"/>
      <c r="H655" s="515"/>
      <c r="I655" s="494"/>
      <c r="J655" s="490"/>
      <c r="K655" s="490"/>
      <c r="L655" s="490"/>
      <c r="M655" s="492"/>
      <c r="N655" s="492"/>
      <c r="O655" s="494"/>
      <c r="P655" s="474"/>
      <c r="Q655" s="475"/>
      <c r="R655" s="592"/>
      <c r="S655" s="258"/>
    </row>
    <row r="656" spans="1:19">
      <c r="A656" s="578">
        <v>302</v>
      </c>
      <c r="B656" s="598"/>
      <c r="C656" s="508" t="s">
        <v>692</v>
      </c>
      <c r="D656" s="576"/>
      <c r="E656" s="476" t="s">
        <v>693</v>
      </c>
      <c r="F656" s="502" t="s">
        <v>1096</v>
      </c>
      <c r="G656" s="503"/>
      <c r="H656" s="504"/>
      <c r="I656" s="494" t="s">
        <v>278</v>
      </c>
      <c r="J656" s="490" t="s">
        <v>751</v>
      </c>
      <c r="K656" s="490" t="s">
        <v>751</v>
      </c>
      <c r="L656" s="490" t="s">
        <v>751</v>
      </c>
      <c r="M656" s="492" t="s">
        <v>751</v>
      </c>
      <c r="N656" s="492" t="s">
        <v>752</v>
      </c>
      <c r="O656" s="492" t="s">
        <v>752</v>
      </c>
      <c r="P656" s="482" t="s">
        <v>760</v>
      </c>
      <c r="Q656" s="482" t="s">
        <v>760</v>
      </c>
      <c r="R656" s="533" t="s">
        <v>760</v>
      </c>
      <c r="S656" s="255"/>
    </row>
    <row r="657" spans="1:19">
      <c r="A657" s="543"/>
      <c r="B657" s="598"/>
      <c r="C657" s="510"/>
      <c r="D657" s="548"/>
      <c r="E657" s="477"/>
      <c r="F657" s="514"/>
      <c r="G657" s="515"/>
      <c r="H657" s="516"/>
      <c r="I657" s="562"/>
      <c r="J657" s="490"/>
      <c r="K657" s="490"/>
      <c r="L657" s="490"/>
      <c r="M657" s="492"/>
      <c r="N657" s="482"/>
      <c r="O657" s="482"/>
      <c r="P657" s="484"/>
      <c r="Q657" s="484"/>
      <c r="R657" s="568"/>
      <c r="S657" s="247"/>
    </row>
    <row r="658" spans="1:19">
      <c r="A658" s="578">
        <v>303</v>
      </c>
      <c r="B658" s="598"/>
      <c r="C658" s="508" t="s">
        <v>694</v>
      </c>
      <c r="D658" s="576"/>
      <c r="E658" s="476" t="s">
        <v>695</v>
      </c>
      <c r="F658" s="502" t="s">
        <v>1097</v>
      </c>
      <c r="G658" s="503"/>
      <c r="H658" s="504"/>
      <c r="I658" s="494" t="s">
        <v>598</v>
      </c>
      <c r="J658" s="482" t="s">
        <v>751</v>
      </c>
      <c r="K658" s="494" t="s">
        <v>752</v>
      </c>
      <c r="L658" s="482" t="s">
        <v>751</v>
      </c>
      <c r="M658" s="482" t="s">
        <v>751</v>
      </c>
      <c r="N658" s="186" t="s">
        <v>308</v>
      </c>
      <c r="O658" s="494" t="s">
        <v>752</v>
      </c>
      <c r="P658" s="482" t="s">
        <v>1679</v>
      </c>
      <c r="Q658" s="490" t="s">
        <v>759</v>
      </c>
      <c r="R658" s="518" t="s">
        <v>759</v>
      </c>
      <c r="S658" s="485" t="s">
        <v>1741</v>
      </c>
    </row>
    <row r="659" spans="1:19">
      <c r="A659" s="543"/>
      <c r="B659" s="598"/>
      <c r="C659" s="510"/>
      <c r="D659" s="548"/>
      <c r="E659" s="477"/>
      <c r="F659" s="514"/>
      <c r="G659" s="515"/>
      <c r="H659" s="516"/>
      <c r="I659" s="494"/>
      <c r="J659" s="483"/>
      <c r="K659" s="562"/>
      <c r="L659" s="483"/>
      <c r="M659" s="483"/>
      <c r="N659" s="185" t="s">
        <v>786</v>
      </c>
      <c r="O659" s="562"/>
      <c r="P659" s="484"/>
      <c r="Q659" s="533"/>
      <c r="R659" s="519"/>
      <c r="S659" s="575"/>
    </row>
    <row r="660" spans="1:19" ht="13.5" customHeight="1">
      <c r="A660" s="578">
        <v>304</v>
      </c>
      <c r="B660" s="598"/>
      <c r="C660" s="508" t="s">
        <v>696</v>
      </c>
      <c r="D660" s="576"/>
      <c r="E660" s="476" t="s">
        <v>697</v>
      </c>
      <c r="F660" s="502" t="s">
        <v>1098</v>
      </c>
      <c r="G660" s="503"/>
      <c r="H660" s="504"/>
      <c r="I660" s="494" t="s">
        <v>598</v>
      </c>
      <c r="J660" s="484" t="s">
        <v>751</v>
      </c>
      <c r="K660" s="494" t="s">
        <v>752</v>
      </c>
      <c r="L660" s="484" t="s">
        <v>751</v>
      </c>
      <c r="M660" s="494" t="s">
        <v>752</v>
      </c>
      <c r="N660" s="533" t="s">
        <v>1099</v>
      </c>
      <c r="O660" s="534"/>
      <c r="P660" s="533" t="s">
        <v>520</v>
      </c>
      <c r="Q660" s="534"/>
      <c r="R660" s="502" t="s">
        <v>759</v>
      </c>
      <c r="S660" s="575" t="s">
        <v>1741</v>
      </c>
    </row>
    <row r="661" spans="1:19">
      <c r="A661" s="579"/>
      <c r="B661" s="598"/>
      <c r="C661" s="570"/>
      <c r="D661" s="571"/>
      <c r="E661" s="572"/>
      <c r="F661" s="581"/>
      <c r="G661" s="517"/>
      <c r="H661" s="582"/>
      <c r="I661" s="562"/>
      <c r="J661" s="484"/>
      <c r="K661" s="562"/>
      <c r="L661" s="484"/>
      <c r="M661" s="562"/>
      <c r="N661" s="568"/>
      <c r="O661" s="591"/>
      <c r="P661" s="568"/>
      <c r="Q661" s="591"/>
      <c r="R661" s="581"/>
      <c r="S661" s="577"/>
    </row>
    <row r="662" spans="1:19">
      <c r="A662" s="578">
        <v>233</v>
      </c>
      <c r="B662" s="598"/>
      <c r="C662" s="508" t="s">
        <v>154</v>
      </c>
      <c r="D662" s="576"/>
      <c r="E662" s="500" t="s">
        <v>698</v>
      </c>
      <c r="F662" s="503" t="s">
        <v>1100</v>
      </c>
      <c r="G662" s="503"/>
      <c r="H662" s="503"/>
      <c r="I662" s="562" t="s">
        <v>278</v>
      </c>
      <c r="J662" s="482" t="s">
        <v>752</v>
      </c>
      <c r="K662" s="482" t="s">
        <v>752</v>
      </c>
      <c r="L662" s="482" t="s">
        <v>752</v>
      </c>
      <c r="M662" s="482" t="s">
        <v>752</v>
      </c>
      <c r="N662" s="482" t="s">
        <v>752</v>
      </c>
      <c r="O662" s="562" t="s">
        <v>752</v>
      </c>
      <c r="P662" s="490" t="s">
        <v>759</v>
      </c>
      <c r="Q662" s="482" t="s">
        <v>1678</v>
      </c>
      <c r="R662" s="502" t="s">
        <v>759</v>
      </c>
      <c r="S662" s="485"/>
    </row>
    <row r="663" spans="1:19">
      <c r="A663" s="579"/>
      <c r="B663" s="598"/>
      <c r="C663" s="570"/>
      <c r="D663" s="571"/>
      <c r="E663" s="476"/>
      <c r="F663" s="517"/>
      <c r="G663" s="517"/>
      <c r="H663" s="517"/>
      <c r="I663" s="567"/>
      <c r="J663" s="483"/>
      <c r="K663" s="483"/>
      <c r="L663" s="483"/>
      <c r="M663" s="483"/>
      <c r="N663" s="483"/>
      <c r="O663" s="567"/>
      <c r="P663" s="533"/>
      <c r="Q663" s="484"/>
      <c r="R663" s="581"/>
      <c r="S663" s="575"/>
    </row>
    <row r="664" spans="1:19">
      <c r="A664" s="578">
        <v>305</v>
      </c>
      <c r="B664" s="598"/>
      <c r="C664" s="508" t="s">
        <v>699</v>
      </c>
      <c r="D664" s="576"/>
      <c r="E664" s="476" t="s">
        <v>700</v>
      </c>
      <c r="F664" s="502" t="s">
        <v>1736</v>
      </c>
      <c r="G664" s="503"/>
      <c r="H664" s="504"/>
      <c r="I664" s="494" t="s">
        <v>278</v>
      </c>
      <c r="J664" s="490" t="s">
        <v>751</v>
      </c>
      <c r="K664" s="492" t="s">
        <v>752</v>
      </c>
      <c r="L664" s="490" t="s">
        <v>751</v>
      </c>
      <c r="M664" s="492" t="s">
        <v>752</v>
      </c>
      <c r="N664" s="492" t="s">
        <v>752</v>
      </c>
      <c r="O664" s="494" t="s">
        <v>752</v>
      </c>
      <c r="P664" s="533" t="s">
        <v>520</v>
      </c>
      <c r="Q664" s="534"/>
      <c r="R664" s="502" t="s">
        <v>759</v>
      </c>
      <c r="S664" s="485" t="s">
        <v>1741</v>
      </c>
    </row>
    <row r="665" spans="1:19">
      <c r="A665" s="543"/>
      <c r="B665" s="598"/>
      <c r="C665" s="510"/>
      <c r="D665" s="548"/>
      <c r="E665" s="477"/>
      <c r="F665" s="514"/>
      <c r="G665" s="515"/>
      <c r="H665" s="516"/>
      <c r="I665" s="494"/>
      <c r="J665" s="490"/>
      <c r="K665" s="492"/>
      <c r="L665" s="490"/>
      <c r="M665" s="492"/>
      <c r="N665" s="492"/>
      <c r="O665" s="494"/>
      <c r="P665" s="474"/>
      <c r="Q665" s="475"/>
      <c r="R665" s="514"/>
      <c r="S665" s="485"/>
    </row>
    <row r="666" spans="1:19">
      <c r="A666" s="578">
        <v>306</v>
      </c>
      <c r="B666" s="598"/>
      <c r="C666" s="508" t="s">
        <v>701</v>
      </c>
      <c r="D666" s="576"/>
      <c r="E666" s="476" t="s">
        <v>702</v>
      </c>
      <c r="F666" s="502" t="s">
        <v>1101</v>
      </c>
      <c r="G666" s="503"/>
      <c r="H666" s="504"/>
      <c r="I666" s="494" t="s">
        <v>278</v>
      </c>
      <c r="J666" s="490" t="s">
        <v>751</v>
      </c>
      <c r="K666" s="492" t="s">
        <v>752</v>
      </c>
      <c r="L666" s="492" t="s">
        <v>752</v>
      </c>
      <c r="M666" s="492" t="s">
        <v>752</v>
      </c>
      <c r="N666" s="492" t="s">
        <v>752</v>
      </c>
      <c r="O666" s="494" t="s">
        <v>752</v>
      </c>
      <c r="P666" s="490" t="s">
        <v>759</v>
      </c>
      <c r="Q666" s="482" t="s">
        <v>1678</v>
      </c>
      <c r="R666" s="502" t="s">
        <v>759</v>
      </c>
      <c r="S666" s="575" t="s">
        <v>1741</v>
      </c>
    </row>
    <row r="667" spans="1:19">
      <c r="A667" s="579"/>
      <c r="B667" s="598"/>
      <c r="C667" s="570"/>
      <c r="D667" s="571"/>
      <c r="E667" s="572"/>
      <c r="F667" s="581"/>
      <c r="G667" s="517"/>
      <c r="H667" s="582"/>
      <c r="I667" s="562"/>
      <c r="J667" s="533"/>
      <c r="K667" s="482"/>
      <c r="L667" s="482"/>
      <c r="M667" s="482"/>
      <c r="N667" s="482"/>
      <c r="O667" s="562"/>
      <c r="P667" s="533"/>
      <c r="Q667" s="484"/>
      <c r="R667" s="581"/>
      <c r="S667" s="577"/>
    </row>
    <row r="668" spans="1:19">
      <c r="A668" s="543"/>
      <c r="B668" s="598"/>
      <c r="C668" s="338" t="s">
        <v>1735</v>
      </c>
      <c r="D668" s="339"/>
      <c r="E668" s="339"/>
      <c r="F668" s="339"/>
      <c r="G668" s="339"/>
      <c r="H668" s="339"/>
      <c r="I668" s="339"/>
      <c r="J668" s="339"/>
      <c r="K668" s="339"/>
      <c r="L668" s="339"/>
      <c r="M668" s="339"/>
      <c r="N668" s="339"/>
      <c r="O668" s="339"/>
      <c r="P668" s="339"/>
      <c r="Q668" s="339"/>
      <c r="R668" s="340"/>
      <c r="S668" s="247"/>
    </row>
    <row r="669" spans="1:19">
      <c r="A669" s="578">
        <v>307</v>
      </c>
      <c r="B669" s="598"/>
      <c r="C669" s="498" t="s">
        <v>653</v>
      </c>
      <c r="D669" s="499"/>
      <c r="E669" s="476" t="s">
        <v>703</v>
      </c>
      <c r="F669" s="502" t="s">
        <v>1765</v>
      </c>
      <c r="G669" s="503"/>
      <c r="H669" s="504"/>
      <c r="I669" s="494" t="s">
        <v>278</v>
      </c>
      <c r="J669" s="490" t="s">
        <v>751</v>
      </c>
      <c r="K669" s="490" t="s">
        <v>751</v>
      </c>
      <c r="L669" s="490" t="s">
        <v>751</v>
      </c>
      <c r="M669" s="492" t="s">
        <v>751</v>
      </c>
      <c r="N669" s="308" t="s">
        <v>308</v>
      </c>
      <c r="O669" s="494" t="s">
        <v>752</v>
      </c>
      <c r="P669" s="533" t="s">
        <v>520</v>
      </c>
      <c r="Q669" s="534"/>
      <c r="R669" s="502" t="s">
        <v>759</v>
      </c>
      <c r="S669" s="255"/>
    </row>
    <row r="670" spans="1:19">
      <c r="A670" s="579"/>
      <c r="B670" s="598"/>
      <c r="C670" s="570" t="s">
        <v>974</v>
      </c>
      <c r="D670" s="571"/>
      <c r="E670" s="572"/>
      <c r="F670" s="581"/>
      <c r="G670" s="517"/>
      <c r="H670" s="582"/>
      <c r="I670" s="562"/>
      <c r="J670" s="533"/>
      <c r="K670" s="533"/>
      <c r="L670" s="533"/>
      <c r="M670" s="482"/>
      <c r="N670" s="302" t="s">
        <v>786</v>
      </c>
      <c r="O670" s="562"/>
      <c r="P670" s="568"/>
      <c r="Q670" s="591"/>
      <c r="R670" s="581"/>
      <c r="S670" s="258"/>
    </row>
    <row r="671" spans="1:19">
      <c r="A671" s="578">
        <v>308</v>
      </c>
      <c r="B671" s="598"/>
      <c r="C671" s="508" t="s">
        <v>704</v>
      </c>
      <c r="D671" s="576"/>
      <c r="E671" s="476" t="s">
        <v>705</v>
      </c>
      <c r="F671" s="502" t="s">
        <v>1102</v>
      </c>
      <c r="G671" s="503"/>
      <c r="H671" s="504"/>
      <c r="I671" s="494" t="s">
        <v>278</v>
      </c>
      <c r="J671" s="490" t="s">
        <v>751</v>
      </c>
      <c r="K671" s="492" t="s">
        <v>752</v>
      </c>
      <c r="L671" s="490" t="s">
        <v>751</v>
      </c>
      <c r="M671" s="492" t="s">
        <v>752</v>
      </c>
      <c r="N671" s="492" t="s">
        <v>752</v>
      </c>
      <c r="O671" s="494" t="s">
        <v>752</v>
      </c>
      <c r="P671" s="533" t="s">
        <v>520</v>
      </c>
      <c r="Q671" s="534"/>
      <c r="R671" s="502" t="s">
        <v>759</v>
      </c>
      <c r="S671" s="575" t="s">
        <v>1741</v>
      </c>
    </row>
    <row r="672" spans="1:19">
      <c r="A672" s="579"/>
      <c r="B672" s="598"/>
      <c r="C672" s="570"/>
      <c r="D672" s="571"/>
      <c r="E672" s="572"/>
      <c r="F672" s="581"/>
      <c r="G672" s="517"/>
      <c r="H672" s="582"/>
      <c r="I672" s="562"/>
      <c r="J672" s="533"/>
      <c r="K672" s="482"/>
      <c r="L672" s="533"/>
      <c r="M672" s="482"/>
      <c r="N672" s="482"/>
      <c r="O672" s="562"/>
      <c r="P672" s="568"/>
      <c r="Q672" s="591"/>
      <c r="R672" s="581"/>
      <c r="S672" s="577"/>
    </row>
    <row r="673" spans="1:19">
      <c r="A673" s="543"/>
      <c r="B673" s="598"/>
      <c r="C673" s="338" t="s">
        <v>1734</v>
      </c>
      <c r="D673" s="339"/>
      <c r="E673" s="339"/>
      <c r="F673" s="339"/>
      <c r="G673" s="339"/>
      <c r="H673" s="339"/>
      <c r="I673" s="339"/>
      <c r="J673" s="339"/>
      <c r="K673" s="339"/>
      <c r="L673" s="339"/>
      <c r="M673" s="339"/>
      <c r="N673" s="339"/>
      <c r="O673" s="339"/>
      <c r="P673" s="339"/>
      <c r="Q673" s="339"/>
      <c r="R673" s="340"/>
      <c r="S673" s="247"/>
    </row>
    <row r="674" spans="1:19">
      <c r="A674" s="578">
        <v>309</v>
      </c>
      <c r="B674" s="598"/>
      <c r="C674" s="508" t="s">
        <v>706</v>
      </c>
      <c r="D674" s="576"/>
      <c r="E674" s="476" t="s">
        <v>707</v>
      </c>
      <c r="F674" s="502" t="s">
        <v>1103</v>
      </c>
      <c r="G674" s="503"/>
      <c r="H674" s="504"/>
      <c r="I674" s="494" t="s">
        <v>278</v>
      </c>
      <c r="J674" s="490" t="s">
        <v>751</v>
      </c>
      <c r="K674" s="492" t="s">
        <v>752</v>
      </c>
      <c r="L674" s="490" t="s">
        <v>751</v>
      </c>
      <c r="M674" s="492" t="s">
        <v>751</v>
      </c>
      <c r="N674" s="308" t="s">
        <v>308</v>
      </c>
      <c r="O674" s="494" t="s">
        <v>752</v>
      </c>
      <c r="P674" s="533" t="s">
        <v>520</v>
      </c>
      <c r="Q674" s="534"/>
      <c r="R674" s="502" t="s">
        <v>759</v>
      </c>
      <c r="S674" s="485" t="s">
        <v>1741</v>
      </c>
    </row>
    <row r="675" spans="1:19">
      <c r="A675" s="579"/>
      <c r="B675" s="598"/>
      <c r="C675" s="570"/>
      <c r="D675" s="571"/>
      <c r="E675" s="572"/>
      <c r="F675" s="581"/>
      <c r="G675" s="517"/>
      <c r="H675" s="582"/>
      <c r="I675" s="562"/>
      <c r="J675" s="533"/>
      <c r="K675" s="482"/>
      <c r="L675" s="533"/>
      <c r="M675" s="482"/>
      <c r="N675" s="326" t="s">
        <v>1651</v>
      </c>
      <c r="O675" s="562"/>
      <c r="P675" s="568"/>
      <c r="Q675" s="591"/>
      <c r="R675" s="581"/>
      <c r="S675" s="485"/>
    </row>
    <row r="676" spans="1:19">
      <c r="A676" s="578">
        <v>310</v>
      </c>
      <c r="B676" s="598"/>
      <c r="C676" s="508" t="s">
        <v>708</v>
      </c>
      <c r="D676" s="576"/>
      <c r="E676" s="476" t="s">
        <v>709</v>
      </c>
      <c r="F676" s="502" t="s">
        <v>1104</v>
      </c>
      <c r="G676" s="503"/>
      <c r="H676" s="504"/>
      <c r="I676" s="494" t="s">
        <v>278</v>
      </c>
      <c r="J676" s="490" t="s">
        <v>751</v>
      </c>
      <c r="K676" s="492" t="s">
        <v>752</v>
      </c>
      <c r="L676" s="492" t="s">
        <v>752</v>
      </c>
      <c r="M676" s="492" t="s">
        <v>752</v>
      </c>
      <c r="N676" s="492" t="s">
        <v>752</v>
      </c>
      <c r="O676" s="494" t="s">
        <v>752</v>
      </c>
      <c r="P676" s="490" t="s">
        <v>759</v>
      </c>
      <c r="Q676" s="482" t="s">
        <v>1679</v>
      </c>
      <c r="R676" s="502" t="s">
        <v>759</v>
      </c>
      <c r="S676" s="258"/>
    </row>
    <row r="677" spans="1:19">
      <c r="A677" s="579"/>
      <c r="B677" s="598"/>
      <c r="C677" s="570"/>
      <c r="D677" s="571"/>
      <c r="E677" s="572"/>
      <c r="F677" s="581"/>
      <c r="G677" s="517"/>
      <c r="H677" s="582"/>
      <c r="I677" s="562"/>
      <c r="J677" s="533"/>
      <c r="K677" s="482"/>
      <c r="L677" s="482"/>
      <c r="M677" s="482"/>
      <c r="N677" s="482"/>
      <c r="O677" s="562"/>
      <c r="P677" s="533"/>
      <c r="Q677" s="484"/>
      <c r="R677" s="581"/>
      <c r="S677" s="258"/>
    </row>
    <row r="678" spans="1:19">
      <c r="A678" s="543"/>
      <c r="B678" s="598"/>
      <c r="C678" s="338" t="s">
        <v>1724</v>
      </c>
      <c r="D678" s="339"/>
      <c r="E678" s="339"/>
      <c r="F678" s="339"/>
      <c r="G678" s="339"/>
      <c r="H678" s="339"/>
      <c r="I678" s="339"/>
      <c r="J678" s="339"/>
      <c r="K678" s="339"/>
      <c r="L678" s="339"/>
      <c r="M678" s="339"/>
      <c r="N678" s="339"/>
      <c r="O678" s="339"/>
      <c r="P678" s="339"/>
      <c r="Q678" s="339"/>
      <c r="R678" s="340"/>
      <c r="S678" s="247"/>
    </row>
    <row r="679" spans="1:19" ht="13.5" customHeight="1">
      <c r="A679" s="579">
        <v>311</v>
      </c>
      <c r="B679" s="598"/>
      <c r="C679" s="570" t="s">
        <v>710</v>
      </c>
      <c r="D679" s="571"/>
      <c r="E679" s="572" t="s">
        <v>711</v>
      </c>
      <c r="F679" s="581" t="s">
        <v>1105</v>
      </c>
      <c r="G679" s="517"/>
      <c r="H679" s="582"/>
      <c r="I679" s="567" t="s">
        <v>278</v>
      </c>
      <c r="J679" s="474" t="s">
        <v>751</v>
      </c>
      <c r="K679" s="483" t="s">
        <v>752</v>
      </c>
      <c r="L679" s="474" t="s">
        <v>751</v>
      </c>
      <c r="M679" s="483" t="s">
        <v>751</v>
      </c>
      <c r="N679" s="483" t="s">
        <v>752</v>
      </c>
      <c r="O679" s="567" t="s">
        <v>752</v>
      </c>
      <c r="P679" s="482" t="s">
        <v>1679</v>
      </c>
      <c r="Q679" s="484" t="s">
        <v>759</v>
      </c>
      <c r="R679" s="581" t="s">
        <v>759</v>
      </c>
      <c r="S679" s="537" t="s">
        <v>1741</v>
      </c>
    </row>
    <row r="680" spans="1:19">
      <c r="A680" s="579"/>
      <c r="B680" s="598"/>
      <c r="C680" s="570"/>
      <c r="D680" s="571"/>
      <c r="E680" s="572"/>
      <c r="F680" s="581"/>
      <c r="G680" s="517"/>
      <c r="H680" s="582"/>
      <c r="I680" s="562"/>
      <c r="J680" s="533"/>
      <c r="K680" s="482"/>
      <c r="L680" s="533"/>
      <c r="M680" s="482"/>
      <c r="N680" s="482"/>
      <c r="O680" s="562"/>
      <c r="P680" s="484"/>
      <c r="Q680" s="484"/>
      <c r="R680" s="581"/>
      <c r="S680" s="575"/>
    </row>
    <row r="681" spans="1:19">
      <c r="A681" s="579"/>
      <c r="B681" s="598"/>
      <c r="C681" s="341" t="s">
        <v>1724</v>
      </c>
      <c r="D681" s="342"/>
      <c r="E681" s="342"/>
      <c r="F681" s="342"/>
      <c r="G681" s="342"/>
      <c r="H681" s="342"/>
      <c r="I681" s="342"/>
      <c r="J681" s="342"/>
      <c r="K681" s="342"/>
      <c r="L681" s="342"/>
      <c r="M681" s="342"/>
      <c r="N681" s="342"/>
      <c r="O681" s="342"/>
      <c r="P681" s="342"/>
      <c r="Q681" s="342"/>
      <c r="R681" s="343"/>
      <c r="S681" s="258"/>
    </row>
    <row r="682" spans="1:19" ht="13.5" customHeight="1">
      <c r="A682" s="578">
        <v>312</v>
      </c>
      <c r="B682" s="598"/>
      <c r="C682" s="508" t="s">
        <v>712</v>
      </c>
      <c r="D682" s="576"/>
      <c r="E682" s="476" t="s">
        <v>713</v>
      </c>
      <c r="F682" s="502" t="s">
        <v>1106</v>
      </c>
      <c r="G682" s="503"/>
      <c r="H682" s="504"/>
      <c r="I682" s="562" t="s">
        <v>278</v>
      </c>
      <c r="J682" s="482" t="s">
        <v>751</v>
      </c>
      <c r="K682" s="492" t="s">
        <v>752</v>
      </c>
      <c r="L682" s="482" t="s">
        <v>751</v>
      </c>
      <c r="M682" s="482" t="s">
        <v>751</v>
      </c>
      <c r="N682" s="308" t="s">
        <v>308</v>
      </c>
      <c r="O682" s="329" t="s">
        <v>377</v>
      </c>
      <c r="P682" s="490" t="s">
        <v>759</v>
      </c>
      <c r="Q682" s="482" t="s">
        <v>1678</v>
      </c>
      <c r="R682" s="502" t="s">
        <v>759</v>
      </c>
      <c r="S682" s="255"/>
    </row>
    <row r="683" spans="1:19">
      <c r="A683" s="579"/>
      <c r="B683" s="598"/>
      <c r="C683" s="570"/>
      <c r="D683" s="571"/>
      <c r="E683" s="572"/>
      <c r="F683" s="581"/>
      <c r="G683" s="517"/>
      <c r="H683" s="582"/>
      <c r="I683" s="584"/>
      <c r="J683" s="484"/>
      <c r="K683" s="482"/>
      <c r="L683" s="484"/>
      <c r="M683" s="484"/>
      <c r="N683" s="326" t="s">
        <v>1655</v>
      </c>
      <c r="O683" s="331" t="s">
        <v>1663</v>
      </c>
      <c r="P683" s="533"/>
      <c r="Q683" s="484"/>
      <c r="R683" s="581"/>
      <c r="S683" s="258"/>
    </row>
    <row r="684" spans="1:19">
      <c r="A684" s="543"/>
      <c r="B684" s="598"/>
      <c r="C684" s="338" t="s">
        <v>1734</v>
      </c>
      <c r="D684" s="339"/>
      <c r="E684" s="339"/>
      <c r="F684" s="339"/>
      <c r="G684" s="339"/>
      <c r="H684" s="339"/>
      <c r="I684" s="339"/>
      <c r="J684" s="339"/>
      <c r="K684" s="339"/>
      <c r="L684" s="339"/>
      <c r="M684" s="339"/>
      <c r="N684" s="339"/>
      <c r="O684" s="339"/>
      <c r="P684" s="339"/>
      <c r="Q684" s="339"/>
      <c r="R684" s="340"/>
      <c r="S684" s="247"/>
    </row>
    <row r="685" spans="1:19" ht="13.5" customHeight="1">
      <c r="A685" s="579">
        <v>313</v>
      </c>
      <c r="B685" s="598"/>
      <c r="C685" s="570" t="s">
        <v>714</v>
      </c>
      <c r="D685" s="571"/>
      <c r="E685" s="572" t="s">
        <v>715</v>
      </c>
      <c r="F685" s="581" t="s">
        <v>1107</v>
      </c>
      <c r="G685" s="517"/>
      <c r="H685" s="582"/>
      <c r="I685" s="567" t="s">
        <v>598</v>
      </c>
      <c r="J685" s="484" t="s">
        <v>751</v>
      </c>
      <c r="K685" s="484" t="s">
        <v>751</v>
      </c>
      <c r="L685" s="484" t="s">
        <v>751</v>
      </c>
      <c r="M685" s="483" t="s">
        <v>752</v>
      </c>
      <c r="N685" s="308" t="s">
        <v>308</v>
      </c>
      <c r="O685" s="483" t="s">
        <v>752</v>
      </c>
      <c r="P685" s="484" t="s">
        <v>760</v>
      </c>
      <c r="Q685" s="484" t="s">
        <v>760</v>
      </c>
      <c r="R685" s="564" t="s">
        <v>760</v>
      </c>
      <c r="S685" s="258"/>
    </row>
    <row r="686" spans="1:19">
      <c r="A686" s="543"/>
      <c r="B686" s="598"/>
      <c r="C686" s="510"/>
      <c r="D686" s="548"/>
      <c r="E686" s="477"/>
      <c r="F686" s="514"/>
      <c r="G686" s="515"/>
      <c r="H686" s="516"/>
      <c r="I686" s="494"/>
      <c r="J686" s="483"/>
      <c r="K686" s="483"/>
      <c r="L686" s="483"/>
      <c r="M686" s="492"/>
      <c r="N686" s="326" t="s">
        <v>1651</v>
      </c>
      <c r="O686" s="492"/>
      <c r="P686" s="483"/>
      <c r="Q686" s="483"/>
      <c r="R686" s="580"/>
      <c r="S686" s="247"/>
    </row>
    <row r="687" spans="1:19">
      <c r="A687" s="579">
        <v>314</v>
      </c>
      <c r="B687" s="598"/>
      <c r="C687" s="508" t="s">
        <v>716</v>
      </c>
      <c r="D687" s="576"/>
      <c r="E687" s="476" t="s">
        <v>717</v>
      </c>
      <c r="F687" s="502" t="s">
        <v>1108</v>
      </c>
      <c r="G687" s="503"/>
      <c r="H687" s="504"/>
      <c r="I687" s="494" t="s">
        <v>278</v>
      </c>
      <c r="J687" s="490" t="s">
        <v>751</v>
      </c>
      <c r="K687" s="492" t="s">
        <v>752</v>
      </c>
      <c r="L687" s="490" t="s">
        <v>751</v>
      </c>
      <c r="M687" s="492" t="s">
        <v>752</v>
      </c>
      <c r="N687" s="492" t="s">
        <v>752</v>
      </c>
      <c r="O687" s="494" t="s">
        <v>752</v>
      </c>
      <c r="P687" s="533" t="s">
        <v>520</v>
      </c>
      <c r="Q687" s="534"/>
      <c r="R687" s="563" t="s">
        <v>760</v>
      </c>
      <c r="S687" s="258"/>
    </row>
    <row r="688" spans="1:19">
      <c r="A688" s="590"/>
      <c r="B688" s="599"/>
      <c r="C688" s="487"/>
      <c r="D688" s="488"/>
      <c r="E688" s="573"/>
      <c r="F688" s="505"/>
      <c r="G688" s="506"/>
      <c r="H688" s="507"/>
      <c r="I688" s="495"/>
      <c r="J688" s="491"/>
      <c r="K688" s="493"/>
      <c r="L688" s="491"/>
      <c r="M688" s="493"/>
      <c r="N688" s="493"/>
      <c r="O688" s="495"/>
      <c r="P688" s="569"/>
      <c r="Q688" s="589"/>
      <c r="R688" s="585"/>
      <c r="S688" s="266"/>
    </row>
    <row r="689" spans="1:19" ht="13.5" customHeight="1">
      <c r="A689" s="586">
        <v>234</v>
      </c>
      <c r="B689" s="587" t="s">
        <v>718</v>
      </c>
      <c r="C689" s="546" t="s">
        <v>155</v>
      </c>
      <c r="D689" s="547"/>
      <c r="E689" s="588" t="s">
        <v>719</v>
      </c>
      <c r="F689" s="549" t="s">
        <v>1109</v>
      </c>
      <c r="G689" s="549"/>
      <c r="H689" s="549"/>
      <c r="I689" s="540" t="s">
        <v>278</v>
      </c>
      <c r="J689" s="538" t="s">
        <v>751</v>
      </c>
      <c r="K689" s="538" t="s">
        <v>751</v>
      </c>
      <c r="L689" s="538" t="s">
        <v>751</v>
      </c>
      <c r="M689" s="539" t="s">
        <v>751</v>
      </c>
      <c r="N689" s="539" t="s">
        <v>752</v>
      </c>
      <c r="O689" s="540" t="s">
        <v>752</v>
      </c>
      <c r="P689" s="538" t="s">
        <v>1528</v>
      </c>
      <c r="Q689" s="574" t="s">
        <v>759</v>
      </c>
      <c r="R689" s="536" t="s">
        <v>759</v>
      </c>
      <c r="S689" s="583" t="s">
        <v>1741</v>
      </c>
    </row>
    <row r="690" spans="1:19">
      <c r="A690" s="543"/>
      <c r="B690" s="544"/>
      <c r="C690" s="510"/>
      <c r="D690" s="548"/>
      <c r="E690" s="500"/>
      <c r="F690" s="517"/>
      <c r="G690" s="517"/>
      <c r="H690" s="517"/>
      <c r="I690" s="494"/>
      <c r="J690" s="490"/>
      <c r="K690" s="490"/>
      <c r="L690" s="490"/>
      <c r="M690" s="492"/>
      <c r="N690" s="492"/>
      <c r="O690" s="494"/>
      <c r="P690" s="490"/>
      <c r="Q690" s="483"/>
      <c r="R690" s="514"/>
      <c r="S690" s="485"/>
    </row>
    <row r="691" spans="1:19">
      <c r="A691" s="578">
        <v>235</v>
      </c>
      <c r="B691" s="544"/>
      <c r="C691" s="508" t="s">
        <v>156</v>
      </c>
      <c r="D691" s="576"/>
      <c r="E691" s="476" t="s">
        <v>720</v>
      </c>
      <c r="F691" s="502" t="s">
        <v>1110</v>
      </c>
      <c r="G691" s="503"/>
      <c r="H691" s="504"/>
      <c r="I691" s="494" t="s">
        <v>598</v>
      </c>
      <c r="J691" s="490" t="s">
        <v>751</v>
      </c>
      <c r="K691" s="490" t="s">
        <v>751</v>
      </c>
      <c r="L691" s="490" t="s">
        <v>751</v>
      </c>
      <c r="M691" s="492" t="s">
        <v>751</v>
      </c>
      <c r="N691" s="492" t="s">
        <v>752</v>
      </c>
      <c r="O691" s="494" t="s">
        <v>752</v>
      </c>
      <c r="P691" s="482" t="s">
        <v>760</v>
      </c>
      <c r="Q691" s="482" t="s">
        <v>760</v>
      </c>
      <c r="R691" s="563" t="s">
        <v>760</v>
      </c>
      <c r="S691" s="485"/>
    </row>
    <row r="692" spans="1:19">
      <c r="A692" s="579"/>
      <c r="B692" s="544"/>
      <c r="C692" s="510"/>
      <c r="D692" s="548"/>
      <c r="E692" s="535"/>
      <c r="F692" s="514"/>
      <c r="G692" s="515"/>
      <c r="H692" s="516"/>
      <c r="I692" s="494"/>
      <c r="J692" s="533"/>
      <c r="K692" s="533"/>
      <c r="L692" s="533"/>
      <c r="M692" s="482"/>
      <c r="N692" s="482"/>
      <c r="O692" s="562"/>
      <c r="P692" s="483"/>
      <c r="Q692" s="483"/>
      <c r="R692" s="580"/>
      <c r="S692" s="575"/>
    </row>
    <row r="693" spans="1:19">
      <c r="A693" s="578">
        <v>327</v>
      </c>
      <c r="B693" s="544"/>
      <c r="C693" s="508" t="s">
        <v>975</v>
      </c>
      <c r="D693" s="576"/>
      <c r="E693" s="476" t="s">
        <v>976</v>
      </c>
      <c r="F693" s="581" t="s">
        <v>1111</v>
      </c>
      <c r="G693" s="517"/>
      <c r="H693" s="582"/>
      <c r="I693" s="494" t="s">
        <v>598</v>
      </c>
      <c r="J693" s="490" t="s">
        <v>751</v>
      </c>
      <c r="K693" s="490" t="s">
        <v>751</v>
      </c>
      <c r="L693" s="490" t="s">
        <v>751</v>
      </c>
      <c r="M693" s="492" t="s">
        <v>751</v>
      </c>
      <c r="N693" s="492" t="s">
        <v>752</v>
      </c>
      <c r="O693" s="494" t="s">
        <v>752</v>
      </c>
      <c r="P693" s="482" t="s">
        <v>760</v>
      </c>
      <c r="Q693" s="482" t="s">
        <v>760</v>
      </c>
      <c r="R693" s="563" t="s">
        <v>760</v>
      </c>
      <c r="S693" s="575"/>
    </row>
    <row r="694" spans="1:19">
      <c r="A694" s="579"/>
      <c r="B694" s="544"/>
      <c r="C694" s="570"/>
      <c r="D694" s="571"/>
      <c r="E694" s="572"/>
      <c r="F694" s="581"/>
      <c r="G694" s="517"/>
      <c r="H694" s="582"/>
      <c r="I694" s="562"/>
      <c r="J694" s="533"/>
      <c r="K694" s="533"/>
      <c r="L694" s="533"/>
      <c r="M694" s="482"/>
      <c r="N694" s="482"/>
      <c r="O694" s="562"/>
      <c r="P694" s="484"/>
      <c r="Q694" s="484"/>
      <c r="R694" s="564"/>
      <c r="S694" s="577"/>
    </row>
    <row r="695" spans="1:19">
      <c r="A695" s="543"/>
      <c r="B695" s="544"/>
      <c r="C695" s="338" t="s">
        <v>1737</v>
      </c>
      <c r="D695" s="339"/>
      <c r="E695" s="339"/>
      <c r="F695" s="339"/>
      <c r="G695" s="339"/>
      <c r="H695" s="339"/>
      <c r="I695" s="339"/>
      <c r="J695" s="339"/>
      <c r="K695" s="339"/>
      <c r="L695" s="339"/>
      <c r="M695" s="339"/>
      <c r="N695" s="339"/>
      <c r="O695" s="339"/>
      <c r="P695" s="339"/>
      <c r="Q695" s="339"/>
      <c r="R695" s="340"/>
      <c r="S695" s="247"/>
    </row>
    <row r="696" spans="1:19">
      <c r="A696" s="578">
        <v>236</v>
      </c>
      <c r="B696" s="544"/>
      <c r="C696" s="508" t="s">
        <v>157</v>
      </c>
      <c r="D696" s="576"/>
      <c r="E696" s="500" t="s">
        <v>721</v>
      </c>
      <c r="F696" s="503" t="s">
        <v>1112</v>
      </c>
      <c r="G696" s="503"/>
      <c r="H696" s="503"/>
      <c r="I696" s="494" t="s">
        <v>278</v>
      </c>
      <c r="J696" s="490" t="s">
        <v>751</v>
      </c>
      <c r="K696" s="490" t="s">
        <v>751</v>
      </c>
      <c r="L696" s="490" t="s">
        <v>751</v>
      </c>
      <c r="M696" s="492" t="s">
        <v>751</v>
      </c>
      <c r="N696" s="492" t="s">
        <v>752</v>
      </c>
      <c r="O696" s="494" t="s">
        <v>752</v>
      </c>
      <c r="P696" s="490" t="s">
        <v>1528</v>
      </c>
      <c r="Q696" s="482" t="s">
        <v>759</v>
      </c>
      <c r="R696" s="502" t="s">
        <v>759</v>
      </c>
      <c r="S696" s="537" t="s">
        <v>1741</v>
      </c>
    </row>
    <row r="697" spans="1:19">
      <c r="A697" s="579"/>
      <c r="B697" s="544"/>
      <c r="C697" s="570"/>
      <c r="D697" s="571"/>
      <c r="E697" s="476"/>
      <c r="F697" s="517"/>
      <c r="G697" s="517"/>
      <c r="H697" s="517"/>
      <c r="I697" s="562"/>
      <c r="J697" s="533"/>
      <c r="K697" s="533"/>
      <c r="L697" s="533"/>
      <c r="M697" s="482"/>
      <c r="N697" s="482"/>
      <c r="O697" s="562"/>
      <c r="P697" s="533"/>
      <c r="Q697" s="484"/>
      <c r="R697" s="581"/>
      <c r="S697" s="575"/>
    </row>
    <row r="698" spans="1:19" ht="13.5" customHeight="1">
      <c r="A698" s="496">
        <v>237</v>
      </c>
      <c r="B698" s="544"/>
      <c r="C698" s="508" t="s">
        <v>158</v>
      </c>
      <c r="D698" s="576"/>
      <c r="E698" s="476" t="s">
        <v>722</v>
      </c>
      <c r="F698" s="503" t="s">
        <v>1113</v>
      </c>
      <c r="G698" s="503"/>
      <c r="H698" s="503"/>
      <c r="I698" s="494" t="s">
        <v>278</v>
      </c>
      <c r="J698" s="490" t="s">
        <v>751</v>
      </c>
      <c r="K698" s="490" t="s">
        <v>751</v>
      </c>
      <c r="L698" s="490" t="s">
        <v>751</v>
      </c>
      <c r="M698" s="492" t="s">
        <v>751</v>
      </c>
      <c r="N698" s="239" t="s">
        <v>308</v>
      </c>
      <c r="O698" s="494" t="s">
        <v>752</v>
      </c>
      <c r="P698" s="490" t="s">
        <v>754</v>
      </c>
      <c r="Q698" s="482" t="s">
        <v>1528</v>
      </c>
      <c r="R698" s="502" t="s">
        <v>754</v>
      </c>
      <c r="S698" s="485" t="s">
        <v>1741</v>
      </c>
    </row>
    <row r="699" spans="1:19">
      <c r="A699" s="496"/>
      <c r="B699" s="544"/>
      <c r="C699" s="510"/>
      <c r="D699" s="548"/>
      <c r="E699" s="477"/>
      <c r="F699" s="515"/>
      <c r="G699" s="515"/>
      <c r="H699" s="515"/>
      <c r="I699" s="494"/>
      <c r="J699" s="490"/>
      <c r="K699" s="490"/>
      <c r="L699" s="490"/>
      <c r="M699" s="492"/>
      <c r="N699" s="243" t="s">
        <v>786</v>
      </c>
      <c r="O699" s="494"/>
      <c r="P699" s="490"/>
      <c r="Q699" s="483"/>
      <c r="R699" s="514"/>
      <c r="S699" s="485"/>
    </row>
    <row r="700" spans="1:19">
      <c r="A700" s="496">
        <v>238</v>
      </c>
      <c r="B700" s="544"/>
      <c r="C700" s="570" t="s">
        <v>159</v>
      </c>
      <c r="D700" s="571"/>
      <c r="E700" s="572" t="s">
        <v>723</v>
      </c>
      <c r="F700" s="517" t="s">
        <v>1114</v>
      </c>
      <c r="G700" s="517"/>
      <c r="H700" s="517"/>
      <c r="I700" s="567" t="s">
        <v>278</v>
      </c>
      <c r="J700" s="474" t="s">
        <v>751</v>
      </c>
      <c r="K700" s="474" t="s">
        <v>751</v>
      </c>
      <c r="L700" s="474" t="s">
        <v>751</v>
      </c>
      <c r="M700" s="483" t="s">
        <v>751</v>
      </c>
      <c r="N700" s="483" t="s">
        <v>752</v>
      </c>
      <c r="O700" s="567" t="s">
        <v>752</v>
      </c>
      <c r="P700" s="484" t="s">
        <v>760</v>
      </c>
      <c r="Q700" s="484" t="s">
        <v>760</v>
      </c>
      <c r="R700" s="568" t="s">
        <v>760</v>
      </c>
      <c r="S700" s="537"/>
    </row>
    <row r="701" spans="1:19">
      <c r="A701" s="497"/>
      <c r="B701" s="545"/>
      <c r="C701" s="487"/>
      <c r="D701" s="488"/>
      <c r="E701" s="573"/>
      <c r="F701" s="506"/>
      <c r="G701" s="506"/>
      <c r="H701" s="506"/>
      <c r="I701" s="495"/>
      <c r="J701" s="491"/>
      <c r="K701" s="491"/>
      <c r="L701" s="491"/>
      <c r="M701" s="493"/>
      <c r="N701" s="493"/>
      <c r="O701" s="495"/>
      <c r="P701" s="532"/>
      <c r="Q701" s="532"/>
      <c r="R701" s="569"/>
      <c r="S701" s="486"/>
    </row>
    <row r="702" spans="1:19">
      <c r="A702" s="556">
        <v>239</v>
      </c>
      <c r="B702" s="557" t="s">
        <v>724</v>
      </c>
      <c r="C702" s="565" t="s">
        <v>725</v>
      </c>
      <c r="D702" s="566"/>
      <c r="E702" s="296" t="s">
        <v>726</v>
      </c>
      <c r="F702" s="541" t="s">
        <v>1115</v>
      </c>
      <c r="G702" s="561"/>
      <c r="H702" s="561"/>
      <c r="I702" s="552" t="s">
        <v>278</v>
      </c>
      <c r="J702" s="550" t="s">
        <v>751</v>
      </c>
      <c r="K702" s="550" t="s">
        <v>751</v>
      </c>
      <c r="L702" s="550" t="s">
        <v>751</v>
      </c>
      <c r="M702" s="551" t="s">
        <v>751</v>
      </c>
      <c r="N702" s="551" t="s">
        <v>752</v>
      </c>
      <c r="O702" s="551" t="s">
        <v>752</v>
      </c>
      <c r="P702" s="550" t="s">
        <v>1528</v>
      </c>
      <c r="Q702" s="551" t="s">
        <v>759</v>
      </c>
      <c r="R702" s="541" t="s">
        <v>759</v>
      </c>
      <c r="S702" s="542" t="s">
        <v>1741</v>
      </c>
    </row>
    <row r="703" spans="1:19" ht="13.5" customHeight="1">
      <c r="A703" s="556"/>
      <c r="B703" s="557"/>
      <c r="C703" s="554" t="s">
        <v>727</v>
      </c>
      <c r="D703" s="555"/>
      <c r="E703" s="307" t="s">
        <v>1680</v>
      </c>
      <c r="F703" s="541"/>
      <c r="G703" s="561"/>
      <c r="H703" s="561"/>
      <c r="I703" s="552"/>
      <c r="J703" s="550"/>
      <c r="K703" s="550"/>
      <c r="L703" s="550"/>
      <c r="M703" s="551"/>
      <c r="N703" s="551"/>
      <c r="O703" s="551"/>
      <c r="P703" s="550"/>
      <c r="Q703" s="551"/>
      <c r="R703" s="541"/>
      <c r="S703" s="542"/>
    </row>
    <row r="704" spans="1:19">
      <c r="A704" s="556">
        <v>240</v>
      </c>
      <c r="B704" s="557" t="s">
        <v>728</v>
      </c>
      <c r="C704" s="558" t="s">
        <v>160</v>
      </c>
      <c r="D704" s="559"/>
      <c r="E704" s="560" t="s">
        <v>729</v>
      </c>
      <c r="F704" s="541" t="s">
        <v>1116</v>
      </c>
      <c r="G704" s="561"/>
      <c r="H704" s="561"/>
      <c r="I704" s="552" t="s">
        <v>278</v>
      </c>
      <c r="J704" s="551" t="s">
        <v>752</v>
      </c>
      <c r="K704" s="550" t="s">
        <v>751</v>
      </c>
      <c r="L704" s="550" t="s">
        <v>751</v>
      </c>
      <c r="M704" s="551" t="s">
        <v>751</v>
      </c>
      <c r="N704" s="551" t="s">
        <v>752</v>
      </c>
      <c r="O704" s="552" t="s">
        <v>752</v>
      </c>
      <c r="P704" s="550" t="s">
        <v>520</v>
      </c>
      <c r="Q704" s="553"/>
      <c r="R704" s="541" t="s">
        <v>759</v>
      </c>
      <c r="S704" s="542" t="s">
        <v>1742</v>
      </c>
    </row>
    <row r="705" spans="1:21">
      <c r="A705" s="556"/>
      <c r="B705" s="557"/>
      <c r="C705" s="558"/>
      <c r="D705" s="559"/>
      <c r="E705" s="560"/>
      <c r="F705" s="541"/>
      <c r="G705" s="561"/>
      <c r="H705" s="561"/>
      <c r="I705" s="552"/>
      <c r="J705" s="551"/>
      <c r="K705" s="550"/>
      <c r="L705" s="550"/>
      <c r="M705" s="551"/>
      <c r="N705" s="551"/>
      <c r="O705" s="552"/>
      <c r="P705" s="550"/>
      <c r="Q705" s="553"/>
      <c r="R705" s="541"/>
      <c r="S705" s="542"/>
    </row>
    <row r="706" spans="1:21" ht="13.5" customHeight="1">
      <c r="A706" s="543">
        <v>241</v>
      </c>
      <c r="B706" s="544" t="s">
        <v>730</v>
      </c>
      <c r="C706" s="546" t="s">
        <v>161</v>
      </c>
      <c r="D706" s="547"/>
      <c r="E706" s="296" t="s">
        <v>1681</v>
      </c>
      <c r="F706" s="549" t="s">
        <v>1117</v>
      </c>
      <c r="G706" s="549"/>
      <c r="H706" s="549"/>
      <c r="I706" s="540" t="s">
        <v>278</v>
      </c>
      <c r="J706" s="538" t="s">
        <v>751</v>
      </c>
      <c r="K706" s="538" t="s">
        <v>751</v>
      </c>
      <c r="L706" s="538" t="s">
        <v>751</v>
      </c>
      <c r="M706" s="539" t="s">
        <v>751</v>
      </c>
      <c r="N706" s="539" t="s">
        <v>752</v>
      </c>
      <c r="O706" s="540" t="s">
        <v>752</v>
      </c>
      <c r="P706" s="533" t="s">
        <v>520</v>
      </c>
      <c r="Q706" s="534"/>
      <c r="R706" s="536" t="s">
        <v>759</v>
      </c>
      <c r="S706" s="537" t="s">
        <v>1741</v>
      </c>
    </row>
    <row r="707" spans="1:21">
      <c r="A707" s="496"/>
      <c r="B707" s="544"/>
      <c r="C707" s="510"/>
      <c r="D707" s="548"/>
      <c r="E707" s="295" t="s">
        <v>1682</v>
      </c>
      <c r="F707" s="517"/>
      <c r="G707" s="517"/>
      <c r="H707" s="517"/>
      <c r="I707" s="494"/>
      <c r="J707" s="490"/>
      <c r="K707" s="490"/>
      <c r="L707" s="490"/>
      <c r="M707" s="492"/>
      <c r="N707" s="492"/>
      <c r="O707" s="494"/>
      <c r="P707" s="474"/>
      <c r="Q707" s="475"/>
      <c r="R707" s="514"/>
      <c r="S707" s="485"/>
    </row>
    <row r="708" spans="1:21">
      <c r="A708" s="496">
        <v>242</v>
      </c>
      <c r="B708" s="544"/>
      <c r="C708" s="360" t="s">
        <v>1766</v>
      </c>
      <c r="D708" s="361"/>
      <c r="E708" s="364" t="s">
        <v>1768</v>
      </c>
      <c r="F708" s="503" t="s">
        <v>1683</v>
      </c>
      <c r="G708" s="503"/>
      <c r="H708" s="503"/>
      <c r="I708" s="494" t="s">
        <v>278</v>
      </c>
      <c r="J708" s="490" t="s">
        <v>751</v>
      </c>
      <c r="K708" s="490" t="s">
        <v>751</v>
      </c>
      <c r="L708" s="490" t="s">
        <v>751</v>
      </c>
      <c r="M708" s="492" t="s">
        <v>751</v>
      </c>
      <c r="N708" s="492" t="s">
        <v>752</v>
      </c>
      <c r="O708" s="494" t="s">
        <v>752</v>
      </c>
      <c r="P708" s="533" t="s">
        <v>520</v>
      </c>
      <c r="Q708" s="534"/>
      <c r="R708" s="502" t="s">
        <v>759</v>
      </c>
      <c r="S708" s="485" t="s">
        <v>1741</v>
      </c>
    </row>
    <row r="709" spans="1:21">
      <c r="A709" s="496"/>
      <c r="B709" s="544"/>
      <c r="C709" s="362" t="s">
        <v>1767</v>
      </c>
      <c r="D709" s="363"/>
      <c r="E709" s="365" t="s">
        <v>1769</v>
      </c>
      <c r="F709" s="517"/>
      <c r="G709" s="517"/>
      <c r="H709" s="517"/>
      <c r="I709" s="494"/>
      <c r="J709" s="490"/>
      <c r="K709" s="490"/>
      <c r="L709" s="490"/>
      <c r="M709" s="492"/>
      <c r="N709" s="492"/>
      <c r="O709" s="494"/>
      <c r="P709" s="474"/>
      <c r="Q709" s="475"/>
      <c r="R709" s="514"/>
      <c r="S709" s="485"/>
    </row>
    <row r="710" spans="1:21" ht="13.5" customHeight="1">
      <c r="A710" s="496">
        <v>243</v>
      </c>
      <c r="B710" s="544"/>
      <c r="C710" s="498" t="s">
        <v>1738</v>
      </c>
      <c r="D710" s="499"/>
      <c r="E710" s="476" t="s">
        <v>1740</v>
      </c>
      <c r="F710" s="503" t="s">
        <v>1118</v>
      </c>
      <c r="G710" s="503"/>
      <c r="H710" s="503"/>
      <c r="I710" s="494" t="s">
        <v>278</v>
      </c>
      <c r="J710" s="490" t="s">
        <v>751</v>
      </c>
      <c r="K710" s="490" t="s">
        <v>751</v>
      </c>
      <c r="L710" s="490" t="s">
        <v>751</v>
      </c>
      <c r="M710" s="492" t="s">
        <v>751</v>
      </c>
      <c r="N710" s="492" t="s">
        <v>752</v>
      </c>
      <c r="O710" s="494" t="s">
        <v>752</v>
      </c>
      <c r="P710" s="533" t="s">
        <v>1760</v>
      </c>
      <c r="Q710" s="534"/>
      <c r="R710" s="502" t="s">
        <v>759</v>
      </c>
      <c r="S710" s="485" t="s">
        <v>1741</v>
      </c>
    </row>
    <row r="711" spans="1:21">
      <c r="A711" s="496"/>
      <c r="B711" s="544"/>
      <c r="C711" s="480" t="s">
        <v>1739</v>
      </c>
      <c r="D711" s="481"/>
      <c r="E711" s="535"/>
      <c r="F711" s="517"/>
      <c r="G711" s="517"/>
      <c r="H711" s="517"/>
      <c r="I711" s="494"/>
      <c r="J711" s="490"/>
      <c r="K711" s="490"/>
      <c r="L711" s="490"/>
      <c r="M711" s="492"/>
      <c r="N711" s="492"/>
      <c r="O711" s="494"/>
      <c r="P711" s="474"/>
      <c r="Q711" s="475"/>
      <c r="R711" s="514"/>
      <c r="S711" s="485"/>
    </row>
    <row r="712" spans="1:21" ht="13.5" customHeight="1">
      <c r="A712" s="496">
        <v>244</v>
      </c>
      <c r="B712" s="544"/>
      <c r="C712" s="508" t="s">
        <v>731</v>
      </c>
      <c r="D712" s="509"/>
      <c r="E712" s="512" t="s">
        <v>732</v>
      </c>
      <c r="F712" s="502" t="s">
        <v>1119</v>
      </c>
      <c r="G712" s="503"/>
      <c r="H712" s="504"/>
      <c r="I712" s="517" t="s">
        <v>278</v>
      </c>
      <c r="J712" s="490" t="s">
        <v>751</v>
      </c>
      <c r="K712" s="490" t="s">
        <v>751</v>
      </c>
      <c r="L712" s="490" t="s">
        <v>751</v>
      </c>
      <c r="M712" s="492" t="s">
        <v>751</v>
      </c>
      <c r="N712" s="492" t="s">
        <v>752</v>
      </c>
      <c r="O712" s="494" t="s">
        <v>752</v>
      </c>
      <c r="P712" s="490" t="s">
        <v>754</v>
      </c>
      <c r="Q712" s="482" t="s">
        <v>1528</v>
      </c>
      <c r="R712" s="518" t="s">
        <v>754</v>
      </c>
      <c r="S712" s="195"/>
    </row>
    <row r="713" spans="1:21">
      <c r="A713" s="496"/>
      <c r="B713" s="544"/>
      <c r="C713" s="510"/>
      <c r="D713" s="511"/>
      <c r="E713" s="513"/>
      <c r="F713" s="514"/>
      <c r="G713" s="515"/>
      <c r="H713" s="516"/>
      <c r="I713" s="515"/>
      <c r="J713" s="490"/>
      <c r="K713" s="490"/>
      <c r="L713" s="490"/>
      <c r="M713" s="492"/>
      <c r="N713" s="492"/>
      <c r="O713" s="494"/>
      <c r="P713" s="490"/>
      <c r="Q713" s="483"/>
      <c r="R713" s="519"/>
      <c r="S713" s="196"/>
    </row>
    <row r="714" spans="1:21" ht="13.5" customHeight="1">
      <c r="A714" s="496">
        <v>245</v>
      </c>
      <c r="B714" s="544"/>
      <c r="C714" s="498" t="s">
        <v>733</v>
      </c>
      <c r="D714" s="499"/>
      <c r="E714" s="500" t="s">
        <v>734</v>
      </c>
      <c r="F714" s="502" t="s">
        <v>1120</v>
      </c>
      <c r="G714" s="503"/>
      <c r="H714" s="504"/>
      <c r="I714" s="502" t="s">
        <v>278</v>
      </c>
      <c r="J714" s="490" t="s">
        <v>751</v>
      </c>
      <c r="K714" s="490" t="s">
        <v>751</v>
      </c>
      <c r="L714" s="490" t="s">
        <v>751</v>
      </c>
      <c r="M714" s="492" t="s">
        <v>751</v>
      </c>
      <c r="N714" s="492" t="s">
        <v>752</v>
      </c>
      <c r="O714" s="494" t="s">
        <v>752</v>
      </c>
      <c r="P714" s="490" t="s">
        <v>759</v>
      </c>
      <c r="Q714" s="482" t="s">
        <v>1528</v>
      </c>
      <c r="R714" s="502" t="s">
        <v>759</v>
      </c>
      <c r="S714" s="485"/>
    </row>
    <row r="715" spans="1:21">
      <c r="A715" s="497"/>
      <c r="B715" s="545"/>
      <c r="C715" s="487" t="s">
        <v>735</v>
      </c>
      <c r="D715" s="488"/>
      <c r="E715" s="501"/>
      <c r="F715" s="505"/>
      <c r="G715" s="506"/>
      <c r="H715" s="507"/>
      <c r="I715" s="505"/>
      <c r="J715" s="491"/>
      <c r="K715" s="491"/>
      <c r="L715" s="491"/>
      <c r="M715" s="493"/>
      <c r="N715" s="493"/>
      <c r="O715" s="495"/>
      <c r="P715" s="491"/>
      <c r="Q715" s="532"/>
      <c r="R715" s="505"/>
      <c r="S715" s="486"/>
    </row>
    <row r="716" spans="1:21">
      <c r="A716" s="197"/>
      <c r="B716" s="198"/>
      <c r="C716" s="246"/>
      <c r="D716" s="246"/>
      <c r="E716" s="246"/>
      <c r="F716" s="246"/>
      <c r="G716" s="246"/>
      <c r="H716" s="246"/>
      <c r="I716" s="246"/>
      <c r="J716" s="197"/>
      <c r="K716" s="197"/>
      <c r="L716" s="197"/>
      <c r="M716" s="197"/>
      <c r="N716" s="199"/>
      <c r="O716" s="197"/>
      <c r="P716" s="197"/>
      <c r="Q716" s="197"/>
      <c r="R716" s="197"/>
      <c r="S716" s="197"/>
    </row>
    <row r="717" spans="1:21">
      <c r="A717" s="489"/>
      <c r="B717" s="200" t="s">
        <v>736</v>
      </c>
      <c r="C717" s="201"/>
      <c r="D717" s="201"/>
      <c r="E717" s="202"/>
      <c r="F717" s="203"/>
      <c r="G717" s="204"/>
      <c r="H717" s="204"/>
      <c r="I717" s="204"/>
      <c r="J717" s="205"/>
      <c r="K717" s="205"/>
      <c r="L717" s="205"/>
      <c r="M717" s="205"/>
      <c r="N717" s="205"/>
      <c r="O717" s="204"/>
      <c r="P717" s="206"/>
      <c r="Q717" s="207"/>
      <c r="R717" s="207"/>
      <c r="S717" s="197"/>
    </row>
    <row r="718" spans="1:21">
      <c r="A718" s="489"/>
      <c r="B718" s="352" t="s">
        <v>1748</v>
      </c>
      <c r="C718" s="353"/>
      <c r="D718" s="349" t="s">
        <v>1747</v>
      </c>
      <c r="E718" s="351"/>
      <c r="F718" s="352" t="s">
        <v>737</v>
      </c>
      <c r="G718" s="350"/>
      <c r="H718" s="350"/>
      <c r="I718" s="353"/>
      <c r="J718" s="349" t="s">
        <v>738</v>
      </c>
      <c r="K718" s="350"/>
      <c r="L718" s="350"/>
      <c r="M718" s="350"/>
      <c r="N718" s="350"/>
      <c r="O718" s="350"/>
      <c r="P718" s="350"/>
      <c r="Q718" s="350"/>
      <c r="R718" s="351"/>
      <c r="S718" s="207"/>
      <c r="T718" s="207"/>
      <c r="U718" s="197"/>
    </row>
    <row r="719" spans="1:21">
      <c r="A719" s="235"/>
      <c r="B719" s="522" t="s">
        <v>1743</v>
      </c>
      <c r="C719" s="523"/>
      <c r="D719" s="333" t="s">
        <v>739</v>
      </c>
      <c r="E719" s="209"/>
      <c r="F719" s="524" t="s">
        <v>1744</v>
      </c>
      <c r="G719" s="525"/>
      <c r="H719" s="525"/>
      <c r="I719" s="526"/>
      <c r="J719" s="210" t="s">
        <v>740</v>
      </c>
      <c r="K719" s="211"/>
      <c r="L719" s="211"/>
      <c r="M719" s="211"/>
      <c r="N719" s="211"/>
      <c r="O719" s="211"/>
      <c r="P719" s="211"/>
      <c r="Q719" s="334"/>
      <c r="R719" s="212"/>
      <c r="S719" s="207"/>
      <c r="T719" s="207"/>
      <c r="U719" s="197"/>
    </row>
    <row r="720" spans="1:21">
      <c r="A720" s="235"/>
      <c r="B720" s="527" t="s">
        <v>1575</v>
      </c>
      <c r="C720" s="528"/>
      <c r="D720" s="213" t="s">
        <v>742</v>
      </c>
      <c r="E720" s="212"/>
      <c r="F720" s="524" t="s">
        <v>1745</v>
      </c>
      <c r="G720" s="525"/>
      <c r="H720" s="525"/>
      <c r="I720" s="526"/>
      <c r="J720" s="210" t="s">
        <v>741</v>
      </c>
      <c r="K720" s="211"/>
      <c r="L720" s="211"/>
      <c r="M720" s="211"/>
      <c r="N720" s="211"/>
      <c r="O720" s="211"/>
      <c r="P720" s="211"/>
      <c r="Q720" s="334"/>
      <c r="R720" s="212"/>
      <c r="S720" s="207"/>
      <c r="T720" s="207"/>
      <c r="U720" s="197"/>
    </row>
    <row r="721" spans="1:21">
      <c r="A721" s="235"/>
      <c r="B721" s="520" t="s">
        <v>1121</v>
      </c>
      <c r="C721" s="521"/>
      <c r="D721" s="217" t="s">
        <v>744</v>
      </c>
      <c r="E721" s="218"/>
      <c r="F721" s="529" t="s">
        <v>1746</v>
      </c>
      <c r="G721" s="530"/>
      <c r="H721" s="530"/>
      <c r="I721" s="531"/>
      <c r="J721" s="214" t="s">
        <v>743</v>
      </c>
      <c r="K721" s="215"/>
      <c r="L721" s="215"/>
      <c r="M721" s="215"/>
      <c r="N721" s="215"/>
      <c r="O721" s="215"/>
      <c r="P721" s="215"/>
      <c r="Q721" s="335"/>
      <c r="R721" s="216"/>
      <c r="S721" s="207"/>
      <c r="T721" s="207"/>
      <c r="U721" s="197"/>
    </row>
    <row r="722" spans="1:21">
      <c r="A722" s="207"/>
      <c r="B722" s="207"/>
      <c r="C722" s="207"/>
      <c r="D722" s="207"/>
      <c r="E722" s="348"/>
      <c r="F722" s="347"/>
      <c r="G722" s="219"/>
      <c r="H722" s="219"/>
      <c r="I722" s="219"/>
      <c r="J722" s="220"/>
      <c r="K722" s="220"/>
      <c r="L722" s="220"/>
      <c r="M722" s="220"/>
      <c r="N722" s="220"/>
      <c r="O722" s="221"/>
      <c r="P722" s="222"/>
      <c r="Q722" s="207"/>
      <c r="R722" s="207"/>
      <c r="S722" s="197"/>
    </row>
    <row r="723" spans="1:21">
      <c r="A723" s="223"/>
      <c r="B723" s="224" t="s">
        <v>745</v>
      </c>
      <c r="C723" s="225"/>
      <c r="D723" s="226"/>
      <c r="E723" s="226"/>
      <c r="F723" s="207"/>
      <c r="G723" s="207"/>
      <c r="H723" s="207"/>
      <c r="I723" s="207"/>
      <c r="J723" s="207"/>
      <c r="K723" s="207"/>
      <c r="L723" s="207"/>
      <c r="M723" s="207"/>
      <c r="N723" s="207"/>
      <c r="O723" s="207"/>
      <c r="P723" s="207"/>
      <c r="Q723" s="207"/>
      <c r="R723" s="207"/>
      <c r="S723" s="197"/>
    </row>
    <row r="724" spans="1:21" ht="10.5" customHeight="1">
      <c r="A724" s="223"/>
      <c r="B724" s="225" t="s">
        <v>1751</v>
      </c>
      <c r="C724" s="225"/>
      <c r="D724" s="226"/>
      <c r="E724" s="226"/>
      <c r="F724" s="226"/>
      <c r="G724" s="203"/>
      <c r="H724" s="203"/>
      <c r="I724" s="203"/>
      <c r="J724" s="226"/>
      <c r="K724" s="225"/>
      <c r="L724" s="208"/>
      <c r="M724" s="226"/>
      <c r="N724" s="205"/>
      <c r="O724" s="204"/>
      <c r="P724" s="223"/>
      <c r="Q724" s="223"/>
    </row>
    <row r="725" spans="1:21" ht="10.5" customHeight="1">
      <c r="A725" s="223"/>
      <c r="B725" s="225" t="s">
        <v>1749</v>
      </c>
      <c r="C725" s="225"/>
      <c r="D725" s="226"/>
      <c r="E725" s="226"/>
      <c r="F725" s="226"/>
      <c r="G725" s="203"/>
      <c r="H725" s="203"/>
      <c r="I725" s="203"/>
      <c r="J725" s="225"/>
      <c r="K725" s="226"/>
      <c r="L725" s="208"/>
      <c r="M725" s="226"/>
      <c r="N725" s="205"/>
      <c r="O725" s="204"/>
      <c r="P725" s="223"/>
      <c r="Q725" s="223"/>
    </row>
    <row r="726" spans="1:21" ht="10.5" customHeight="1">
      <c r="A726" s="223"/>
      <c r="B726" s="225" t="s">
        <v>1757</v>
      </c>
      <c r="C726" s="225"/>
      <c r="D726" s="226"/>
      <c r="E726" s="226"/>
      <c r="F726" s="226"/>
      <c r="G726" s="203"/>
      <c r="H726" s="203"/>
      <c r="I726" s="203"/>
      <c r="J726" s="225"/>
      <c r="K726" s="226"/>
      <c r="L726" s="208"/>
      <c r="M726" s="226"/>
      <c r="N726" s="205"/>
      <c r="O726" s="204"/>
      <c r="P726" s="223"/>
      <c r="Q726" s="223"/>
    </row>
    <row r="727" spans="1:21" ht="10.5" customHeight="1">
      <c r="A727" s="223"/>
      <c r="B727" s="225"/>
      <c r="C727" s="225"/>
      <c r="D727" s="226"/>
      <c r="E727" s="226"/>
      <c r="F727" s="226"/>
      <c r="G727" s="203"/>
      <c r="H727" s="203"/>
      <c r="I727" s="203"/>
      <c r="J727" s="225"/>
      <c r="K727" s="226"/>
      <c r="L727" s="208"/>
      <c r="M727" s="226"/>
      <c r="N727" s="205"/>
      <c r="O727" s="204"/>
      <c r="P727" s="223"/>
      <c r="Q727" s="223"/>
    </row>
    <row r="728" spans="1:21" ht="10.5" customHeight="1">
      <c r="A728" s="223"/>
      <c r="B728" s="225"/>
      <c r="C728" s="225" t="s">
        <v>746</v>
      </c>
      <c r="D728" s="225"/>
      <c r="E728" s="225"/>
      <c r="F728" s="226"/>
      <c r="G728" s="203"/>
      <c r="H728" s="203"/>
      <c r="I728" s="203"/>
      <c r="J728" s="225"/>
      <c r="K728" s="226"/>
      <c r="L728" s="208"/>
      <c r="M728" s="226"/>
      <c r="N728" s="205"/>
      <c r="O728" s="204"/>
      <c r="P728" s="223"/>
      <c r="Q728" s="223"/>
    </row>
    <row r="729" spans="1:21" ht="10.5" customHeight="1">
      <c r="A729" s="223"/>
      <c r="B729" s="225"/>
      <c r="C729" s="225" t="s">
        <v>1752</v>
      </c>
      <c r="D729" s="227"/>
      <c r="E729" s="226"/>
      <c r="F729" s="204"/>
      <c r="G729" s="204"/>
      <c r="H729" s="204"/>
      <c r="I729" s="204"/>
      <c r="J729" s="205"/>
      <c r="K729" s="205"/>
      <c r="L729" s="205"/>
      <c r="M729" s="205"/>
      <c r="N729" s="205"/>
      <c r="O729" s="204"/>
      <c r="P729" s="223"/>
      <c r="Q729" s="223"/>
    </row>
    <row r="730" spans="1:21" ht="10.5" customHeight="1">
      <c r="A730" s="223"/>
      <c r="B730" s="225"/>
      <c r="C730" s="206" t="s">
        <v>1750</v>
      </c>
      <c r="D730" s="227"/>
      <c r="E730" s="226"/>
      <c r="F730" s="204"/>
      <c r="G730" s="204"/>
      <c r="H730" s="204"/>
      <c r="I730" s="204"/>
      <c r="J730" s="205"/>
      <c r="K730" s="205"/>
      <c r="L730" s="205"/>
      <c r="M730" s="205"/>
      <c r="N730" s="205"/>
      <c r="O730" s="204"/>
      <c r="P730" s="223"/>
      <c r="Q730" s="223"/>
    </row>
    <row r="731" spans="1:21" ht="10.5" customHeight="1">
      <c r="A731" s="223"/>
      <c r="B731" s="225"/>
      <c r="C731" s="225" t="s">
        <v>747</v>
      </c>
      <c r="D731" s="225"/>
      <c r="E731" s="225"/>
      <c r="F731" s="204"/>
      <c r="G731" s="204"/>
      <c r="H731" s="204"/>
      <c r="I731" s="204"/>
      <c r="J731" s="205"/>
      <c r="K731" s="205"/>
      <c r="L731" s="205"/>
      <c r="M731" s="205"/>
      <c r="N731" s="205"/>
      <c r="O731" s="204"/>
      <c r="P731" s="223"/>
      <c r="Q731" s="223"/>
    </row>
    <row r="732" spans="1:21" ht="10.5" customHeight="1">
      <c r="A732" s="223"/>
      <c r="B732" s="206"/>
      <c r="C732" s="206"/>
      <c r="D732" s="201"/>
      <c r="E732" s="202"/>
      <c r="F732" s="204"/>
      <c r="G732" s="204"/>
      <c r="H732" s="204"/>
      <c r="I732" s="204"/>
      <c r="J732" s="205"/>
      <c r="K732" s="205"/>
      <c r="L732" s="205"/>
      <c r="M732" s="205"/>
      <c r="N732" s="205"/>
      <c r="O732" s="204"/>
      <c r="P732" s="223"/>
      <c r="Q732" s="223"/>
    </row>
    <row r="733" spans="1:21" ht="13.5" customHeight="1">
      <c r="A733" s="228" t="s">
        <v>748</v>
      </c>
      <c r="B733" s="229" t="s">
        <v>749</v>
      </c>
      <c r="F733" s="204"/>
      <c r="G733" s="204"/>
      <c r="H733" s="204"/>
      <c r="I733" s="204"/>
      <c r="J733" s="205"/>
      <c r="K733" s="205"/>
      <c r="L733" s="205"/>
      <c r="M733" s="205"/>
      <c r="N733" s="205"/>
      <c r="O733" s="204"/>
      <c r="P733" s="223"/>
      <c r="Q733" s="223"/>
    </row>
    <row r="734" spans="1:21" ht="11.1" customHeight="1">
      <c r="B734" s="206" t="s">
        <v>1754</v>
      </c>
      <c r="O734" s="230"/>
    </row>
    <row r="735" spans="1:21" ht="11.1" customHeight="1">
      <c r="B735" s="206" t="s">
        <v>1755</v>
      </c>
    </row>
    <row r="736" spans="1:21" ht="11.1" customHeight="1">
      <c r="B736" s="206" t="s">
        <v>1756</v>
      </c>
    </row>
  </sheetData>
  <sheetProtection password="C69C" sheet="1" objects="1" scenarios="1"/>
  <mergeCells count="4729">
    <mergeCell ref="F452:H453"/>
    <mergeCell ref="I452:I453"/>
    <mergeCell ref="J452:J453"/>
    <mergeCell ref="K452:K453"/>
    <mergeCell ref="L452:L453"/>
    <mergeCell ref="M452:M453"/>
    <mergeCell ref="N452:N453"/>
    <mergeCell ref="O452:O453"/>
    <mergeCell ref="P452:P453"/>
    <mergeCell ref="Q452:Q453"/>
    <mergeCell ref="R452:R453"/>
    <mergeCell ref="S452:S453"/>
    <mergeCell ref="C452:D452"/>
    <mergeCell ref="C453:D453"/>
    <mergeCell ref="R169:R170"/>
    <mergeCell ref="S169:S170"/>
    <mergeCell ref="C178:D178"/>
    <mergeCell ref="C179:D180"/>
    <mergeCell ref="E179:E180"/>
    <mergeCell ref="F179:H180"/>
    <mergeCell ref="I179:I180"/>
    <mergeCell ref="J179:J180"/>
    <mergeCell ref="K179:K180"/>
    <mergeCell ref="M177:M178"/>
    <mergeCell ref="N177:N178"/>
    <mergeCell ref="O177:O178"/>
    <mergeCell ref="P177:P178"/>
    <mergeCell ref="Q177:Q178"/>
    <mergeCell ref="R177:R178"/>
    <mergeCell ref="P631:P632"/>
    <mergeCell ref="Q631:Q632"/>
    <mergeCell ref="S304:S305"/>
    <mergeCell ref="P402:P403"/>
    <mergeCell ref="Q410:Q411"/>
    <mergeCell ref="A306:A307"/>
    <mergeCell ref="C306:D307"/>
    <mergeCell ref="E306:E307"/>
    <mergeCell ref="F306:H307"/>
    <mergeCell ref="I306:I307"/>
    <mergeCell ref="J306:J307"/>
    <mergeCell ref="K306:K307"/>
    <mergeCell ref="L306:L307"/>
    <mergeCell ref="M306:M307"/>
    <mergeCell ref="O306:O307"/>
    <mergeCell ref="P306:Q307"/>
    <mergeCell ref="L312:L313"/>
    <mergeCell ref="M312:M313"/>
    <mergeCell ref="N312:N313"/>
    <mergeCell ref="O312:O313"/>
    <mergeCell ref="P312:P313"/>
    <mergeCell ref="P310:P311"/>
    <mergeCell ref="Q310:Q311"/>
    <mergeCell ref="A320:A321"/>
    <mergeCell ref="C320:D320"/>
    <mergeCell ref="E320:E321"/>
    <mergeCell ref="F320:H321"/>
    <mergeCell ref="I320:I321"/>
    <mergeCell ref="F316:H317"/>
    <mergeCell ref="R306:R307"/>
    <mergeCell ref="A318:A319"/>
    <mergeCell ref="C318:D318"/>
    <mergeCell ref="P31:Q32"/>
    <mergeCell ref="C319:D319"/>
    <mergeCell ref="F318:H319"/>
    <mergeCell ref="I318:I319"/>
    <mergeCell ref="J318:J319"/>
    <mergeCell ref="K318:K319"/>
    <mergeCell ref="L318:L319"/>
    <mergeCell ref="M318:M319"/>
    <mergeCell ref="N318:N319"/>
    <mergeCell ref="O318:O319"/>
    <mergeCell ref="P318:Q319"/>
    <mergeCell ref="R318:R319"/>
    <mergeCell ref="P171:Q172"/>
    <mergeCell ref="R171:R172"/>
    <mergeCell ref="S171:S172"/>
    <mergeCell ref="C185:D185"/>
    <mergeCell ref="C186:D186"/>
    <mergeCell ref="E220:E221"/>
    <mergeCell ref="N230:N231"/>
    <mergeCell ref="E240:E241"/>
    <mergeCell ref="N240:N241"/>
    <mergeCell ref="O240:O241"/>
    <mergeCell ref="C242:D243"/>
    <mergeCell ref="E250:E251"/>
    <mergeCell ref="P252:Q253"/>
    <mergeCell ref="N260:N261"/>
    <mergeCell ref="P260:Q261"/>
    <mergeCell ref="E262:E263"/>
    <mergeCell ref="C264:D265"/>
    <mergeCell ref="R173:R174"/>
    <mergeCell ref="I173:I174"/>
    <mergeCell ref="J173:J174"/>
    <mergeCell ref="K662:K663"/>
    <mergeCell ref="J662:J663"/>
    <mergeCell ref="I662:I663"/>
    <mergeCell ref="E157:E158"/>
    <mergeCell ref="C169:D170"/>
    <mergeCell ref="A171:A172"/>
    <mergeCell ref="C171:D172"/>
    <mergeCell ref="F171:H172"/>
    <mergeCell ref="I171:I172"/>
    <mergeCell ref="J171:J172"/>
    <mergeCell ref="K171:K172"/>
    <mergeCell ref="L171:L172"/>
    <mergeCell ref="M171:M172"/>
    <mergeCell ref="O171:O172"/>
    <mergeCell ref="A87:A88"/>
    <mergeCell ref="A105:A106"/>
    <mergeCell ref="C103:D104"/>
    <mergeCell ref="E109:E110"/>
    <mergeCell ref="O117:O118"/>
    <mergeCell ref="E125:E126"/>
    <mergeCell ref="C127:D128"/>
    <mergeCell ref="C131:D132"/>
    <mergeCell ref="C145:D146"/>
    <mergeCell ref="C87:D88"/>
    <mergeCell ref="E87:E88"/>
    <mergeCell ref="F87:H88"/>
    <mergeCell ref="I87:I88"/>
    <mergeCell ref="C105:D106"/>
    <mergeCell ref="E105:E106"/>
    <mergeCell ref="F105:H106"/>
    <mergeCell ref="I105:I106"/>
    <mergeCell ref="M103:M104"/>
    <mergeCell ref="J4:O4"/>
    <mergeCell ref="P4:R4"/>
    <mergeCell ref="S4:S6"/>
    <mergeCell ref="N5:O5"/>
    <mergeCell ref="P5:Q5"/>
    <mergeCell ref="R5:R6"/>
    <mergeCell ref="N6:O6"/>
    <mergeCell ref="A1:R1"/>
    <mergeCell ref="A3:K3"/>
    <mergeCell ref="L3:R3"/>
    <mergeCell ref="A4:A6"/>
    <mergeCell ref="B4:B6"/>
    <mergeCell ref="C4:D6"/>
    <mergeCell ref="E4:E6"/>
    <mergeCell ref="F4:H6"/>
    <mergeCell ref="I4:I6"/>
    <mergeCell ref="M9:M10"/>
    <mergeCell ref="N9:N10"/>
    <mergeCell ref="O9:O10"/>
    <mergeCell ref="P9:Q10"/>
    <mergeCell ref="R9:R10"/>
    <mergeCell ref="S9:S10"/>
    <mergeCell ref="R7:R8"/>
    <mergeCell ref="S7:S8"/>
    <mergeCell ref="A9:A10"/>
    <mergeCell ref="C9:D10"/>
    <mergeCell ref="F9:H10"/>
    <mergeCell ref="I9:I10"/>
    <mergeCell ref="J9:J10"/>
    <mergeCell ref="K9:K10"/>
    <mergeCell ref="L9:L10"/>
    <mergeCell ref="K7:K8"/>
    <mergeCell ref="L7:L8"/>
    <mergeCell ref="M7:M8"/>
    <mergeCell ref="N7:N8"/>
    <mergeCell ref="O7:O8"/>
    <mergeCell ref="P7:Q8"/>
    <mergeCell ref="A7:A8"/>
    <mergeCell ref="B7:B10"/>
    <mergeCell ref="C7:D8"/>
    <mergeCell ref="F7:H8"/>
    <mergeCell ref="I7:I8"/>
    <mergeCell ref="J7:J8"/>
    <mergeCell ref="S11:S12"/>
    <mergeCell ref="J11:J12"/>
    <mergeCell ref="K11:K12"/>
    <mergeCell ref="L11:L12"/>
    <mergeCell ref="M11:M12"/>
    <mergeCell ref="O11:O12"/>
    <mergeCell ref="P11:Q12"/>
    <mergeCell ref="A11:A12"/>
    <mergeCell ref="B11:B14"/>
    <mergeCell ref="F11:H12"/>
    <mergeCell ref="I11:I12"/>
    <mergeCell ref="A13:A14"/>
    <mergeCell ref="C13:D14"/>
    <mergeCell ref="E13:E14"/>
    <mergeCell ref="F13:H14"/>
    <mergeCell ref="I13:I14"/>
    <mergeCell ref="Q13:Q14"/>
    <mergeCell ref="C11:D12"/>
    <mergeCell ref="R11:R12"/>
    <mergeCell ref="S15:S16"/>
    <mergeCell ref="A17:A18"/>
    <mergeCell ref="B17:B18"/>
    <mergeCell ref="C17:D18"/>
    <mergeCell ref="E17:E18"/>
    <mergeCell ref="F17:H18"/>
    <mergeCell ref="I17:I18"/>
    <mergeCell ref="J17:J18"/>
    <mergeCell ref="J15:J16"/>
    <mergeCell ref="K15:K16"/>
    <mergeCell ref="L15:L16"/>
    <mergeCell ref="M15:M16"/>
    <mergeCell ref="O15:O16"/>
    <mergeCell ref="P15:Q16"/>
    <mergeCell ref="P13:P14"/>
    <mergeCell ref="R13:R14"/>
    <mergeCell ref="S13:S14"/>
    <mergeCell ref="A15:A16"/>
    <mergeCell ref="B15:B16"/>
    <mergeCell ref="C15:D16"/>
    <mergeCell ref="E15:E16"/>
    <mergeCell ref="F15:H16"/>
    <mergeCell ref="I15:I16"/>
    <mergeCell ref="J13:J14"/>
    <mergeCell ref="K13:K14"/>
    <mergeCell ref="L13:L14"/>
    <mergeCell ref="M13:M14"/>
    <mergeCell ref="N13:N14"/>
    <mergeCell ref="O13:O14"/>
    <mergeCell ref="R15:R16"/>
    <mergeCell ref="Q17:Q18"/>
    <mergeCell ref="R17:R18"/>
    <mergeCell ref="S17:S18"/>
    <mergeCell ref="A19:A20"/>
    <mergeCell ref="B19:B62"/>
    <mergeCell ref="C19:D20"/>
    <mergeCell ref="E19:E20"/>
    <mergeCell ref="F19:H20"/>
    <mergeCell ref="I19:I20"/>
    <mergeCell ref="K17:K18"/>
    <mergeCell ref="L17:L18"/>
    <mergeCell ref="M17:M18"/>
    <mergeCell ref="N17:N18"/>
    <mergeCell ref="O17:O18"/>
    <mergeCell ref="P17:P18"/>
    <mergeCell ref="S23:S24"/>
    <mergeCell ref="A25:A26"/>
    <mergeCell ref="K23:K24"/>
    <mergeCell ref="L23:L24"/>
    <mergeCell ref="A43:A44"/>
    <mergeCell ref="C43:D44"/>
    <mergeCell ref="E43:E44"/>
    <mergeCell ref="F43:H44"/>
    <mergeCell ref="I43:I44"/>
    <mergeCell ref="J43:J44"/>
    <mergeCell ref="K43:K44"/>
    <mergeCell ref="L43:L44"/>
    <mergeCell ref="M43:M44"/>
    <mergeCell ref="N43:N44"/>
    <mergeCell ref="O43:O44"/>
    <mergeCell ref="P43:Q44"/>
    <mergeCell ref="R43:R44"/>
    <mergeCell ref="O25:O26"/>
    <mergeCell ref="P25:Q26"/>
    <mergeCell ref="R25:R26"/>
    <mergeCell ref="S25:S26"/>
    <mergeCell ref="S19:S20"/>
    <mergeCell ref="A21:A22"/>
    <mergeCell ref="C21:D22"/>
    <mergeCell ref="E21:E22"/>
    <mergeCell ref="F21:H22"/>
    <mergeCell ref="I21:I22"/>
    <mergeCell ref="J21:J22"/>
    <mergeCell ref="J19:J20"/>
    <mergeCell ref="K19:K20"/>
    <mergeCell ref="L19:L20"/>
    <mergeCell ref="M19:M20"/>
    <mergeCell ref="N19:N20"/>
    <mergeCell ref="O19:O20"/>
    <mergeCell ref="P19:Q20"/>
    <mergeCell ref="R19:R20"/>
    <mergeCell ref="C25:D25"/>
    <mergeCell ref="E25:E26"/>
    <mergeCell ref="F25:H26"/>
    <mergeCell ref="I25:I26"/>
    <mergeCell ref="J25:J26"/>
    <mergeCell ref="K25:K26"/>
    <mergeCell ref="M23:M24"/>
    <mergeCell ref="O23:O24"/>
    <mergeCell ref="P23:Q24"/>
    <mergeCell ref="R23:R24"/>
    <mergeCell ref="Q21:Q22"/>
    <mergeCell ref="R21:R22"/>
    <mergeCell ref="I27:I28"/>
    <mergeCell ref="J27:J28"/>
    <mergeCell ref="K27:K28"/>
    <mergeCell ref="L27:L28"/>
    <mergeCell ref="M27:M28"/>
    <mergeCell ref="N27:N28"/>
    <mergeCell ref="C26:D26"/>
    <mergeCell ref="A27:A28"/>
    <mergeCell ref="C27:D28"/>
    <mergeCell ref="E27:E28"/>
    <mergeCell ref="F27:H28"/>
    <mergeCell ref="M25:M26"/>
    <mergeCell ref="N25:N26"/>
    <mergeCell ref="L25:L26"/>
    <mergeCell ref="S21:S22"/>
    <mergeCell ref="A23:A24"/>
    <mergeCell ref="C23:D24"/>
    <mergeCell ref="E23:E24"/>
    <mergeCell ref="F23:H24"/>
    <mergeCell ref="I23:I24"/>
    <mergeCell ref="J23:J24"/>
    <mergeCell ref="K21:K22"/>
    <mergeCell ref="L21:L22"/>
    <mergeCell ref="M21:M22"/>
    <mergeCell ref="N21:N22"/>
    <mergeCell ref="O21:O22"/>
    <mergeCell ref="P21:P22"/>
    <mergeCell ref="O27:O28"/>
    <mergeCell ref="P27:P28"/>
    <mergeCell ref="Q27:Q28"/>
    <mergeCell ref="R27:R28"/>
    <mergeCell ref="S27:S28"/>
    <mergeCell ref="R31:R32"/>
    <mergeCell ref="S31:S32"/>
    <mergeCell ref="A33:A34"/>
    <mergeCell ref="C33:D34"/>
    <mergeCell ref="E33:E34"/>
    <mergeCell ref="F33:H34"/>
    <mergeCell ref="I33:I34"/>
    <mergeCell ref="J31:J32"/>
    <mergeCell ref="K31:K32"/>
    <mergeCell ref="L31:L32"/>
    <mergeCell ref="M31:M32"/>
    <mergeCell ref="N31:N32"/>
    <mergeCell ref="O31:O32"/>
    <mergeCell ref="O29:O30"/>
    <mergeCell ref="P29:Q30"/>
    <mergeCell ref="R29:R30"/>
    <mergeCell ref="S29:S30"/>
    <mergeCell ref="A31:A32"/>
    <mergeCell ref="E31:E32"/>
    <mergeCell ref="F31:H32"/>
    <mergeCell ref="I31:I32"/>
    <mergeCell ref="I29:I30"/>
    <mergeCell ref="J29:J30"/>
    <mergeCell ref="K29:K30"/>
    <mergeCell ref="L29:L30"/>
    <mergeCell ref="M29:M30"/>
    <mergeCell ref="N29:N30"/>
    <mergeCell ref="C31:D32"/>
    <mergeCell ref="A29:A30"/>
    <mergeCell ref="C29:D30"/>
    <mergeCell ref="E29:E30"/>
    <mergeCell ref="F29:H30"/>
    <mergeCell ref="Q35:Q36"/>
    <mergeCell ref="R35:R36"/>
    <mergeCell ref="S35:S36"/>
    <mergeCell ref="A37:A38"/>
    <mergeCell ref="C37:D38"/>
    <mergeCell ref="E37:E38"/>
    <mergeCell ref="F37:H38"/>
    <mergeCell ref="I37:I38"/>
    <mergeCell ref="J37:J38"/>
    <mergeCell ref="K35:K36"/>
    <mergeCell ref="L35:L36"/>
    <mergeCell ref="M35:M36"/>
    <mergeCell ref="N35:N36"/>
    <mergeCell ref="O35:O36"/>
    <mergeCell ref="P35:P36"/>
    <mergeCell ref="P33:P34"/>
    <mergeCell ref="Q33:Q34"/>
    <mergeCell ref="R33:R34"/>
    <mergeCell ref="S33:S34"/>
    <mergeCell ref="A35:A36"/>
    <mergeCell ref="C35:D36"/>
    <mergeCell ref="F35:H36"/>
    <mergeCell ref="I35:I36"/>
    <mergeCell ref="J35:J36"/>
    <mergeCell ref="J33:J34"/>
    <mergeCell ref="K33:K34"/>
    <mergeCell ref="L33:L34"/>
    <mergeCell ref="M33:M34"/>
    <mergeCell ref="N33:N34"/>
    <mergeCell ref="O33:O34"/>
    <mergeCell ref="M39:M40"/>
    <mergeCell ref="N39:N40"/>
    <mergeCell ref="O39:O40"/>
    <mergeCell ref="P39:Q40"/>
    <mergeCell ref="R39:R40"/>
    <mergeCell ref="S39:S40"/>
    <mergeCell ref="R37:R38"/>
    <mergeCell ref="S37:S38"/>
    <mergeCell ref="A39:A40"/>
    <mergeCell ref="C39:D40"/>
    <mergeCell ref="E39:E40"/>
    <mergeCell ref="F39:H40"/>
    <mergeCell ref="I39:I40"/>
    <mergeCell ref="J39:J40"/>
    <mergeCell ref="K39:K40"/>
    <mergeCell ref="L39:L40"/>
    <mergeCell ref="K37:K38"/>
    <mergeCell ref="L37:L38"/>
    <mergeCell ref="M37:M38"/>
    <mergeCell ref="N37:N38"/>
    <mergeCell ref="O37:O38"/>
    <mergeCell ref="P37:Q38"/>
    <mergeCell ref="P41:P42"/>
    <mergeCell ref="Q41:Q42"/>
    <mergeCell ref="R41:R42"/>
    <mergeCell ref="S41:S42"/>
    <mergeCell ref="A45:A46"/>
    <mergeCell ref="C45:D45"/>
    <mergeCell ref="E45:E46"/>
    <mergeCell ref="F45:H46"/>
    <mergeCell ref="I45:I46"/>
    <mergeCell ref="J41:J42"/>
    <mergeCell ref="K41:K42"/>
    <mergeCell ref="L41:L42"/>
    <mergeCell ref="M41:M42"/>
    <mergeCell ref="N41:N42"/>
    <mergeCell ref="O41:O42"/>
    <mergeCell ref="A41:A42"/>
    <mergeCell ref="C41:D42"/>
    <mergeCell ref="E41:E42"/>
    <mergeCell ref="F41:H42"/>
    <mergeCell ref="I41:I42"/>
    <mergeCell ref="S43:S44"/>
    <mergeCell ref="Q47:Q48"/>
    <mergeCell ref="R47:R48"/>
    <mergeCell ref="S47:S48"/>
    <mergeCell ref="A49:A50"/>
    <mergeCell ref="C49:D50"/>
    <mergeCell ref="E49:E50"/>
    <mergeCell ref="F49:H50"/>
    <mergeCell ref="I49:I50"/>
    <mergeCell ref="J49:J50"/>
    <mergeCell ref="J47:J48"/>
    <mergeCell ref="K47:K48"/>
    <mergeCell ref="L47:L48"/>
    <mergeCell ref="M47:M48"/>
    <mergeCell ref="O47:O48"/>
    <mergeCell ref="P47:P48"/>
    <mergeCell ref="P45:Q46"/>
    <mergeCell ref="R45:R46"/>
    <mergeCell ref="S45:S46"/>
    <mergeCell ref="C46:D46"/>
    <mergeCell ref="A47:A48"/>
    <mergeCell ref="C47:D48"/>
    <mergeCell ref="E47:E48"/>
    <mergeCell ref="F47:H48"/>
    <mergeCell ref="I47:I48"/>
    <mergeCell ref="J45:J46"/>
    <mergeCell ref="K45:K46"/>
    <mergeCell ref="L45:L46"/>
    <mergeCell ref="M45:M46"/>
    <mergeCell ref="N45:N46"/>
    <mergeCell ref="O45:O46"/>
    <mergeCell ref="R51:R52"/>
    <mergeCell ref="S51:S52"/>
    <mergeCell ref="A53:A54"/>
    <mergeCell ref="C53:D54"/>
    <mergeCell ref="E53:E54"/>
    <mergeCell ref="F53:H54"/>
    <mergeCell ref="I53:I54"/>
    <mergeCell ref="J53:J54"/>
    <mergeCell ref="K53:K54"/>
    <mergeCell ref="L51:L52"/>
    <mergeCell ref="M51:M52"/>
    <mergeCell ref="N51:N52"/>
    <mergeCell ref="O51:O52"/>
    <mergeCell ref="P51:P52"/>
    <mergeCell ref="Q51:Q52"/>
    <mergeCell ref="Q49:Q50"/>
    <mergeCell ref="R49:R50"/>
    <mergeCell ref="S49:S50"/>
    <mergeCell ref="A51:A52"/>
    <mergeCell ref="C51:D52"/>
    <mergeCell ref="E51:E52"/>
    <mergeCell ref="F51:H52"/>
    <mergeCell ref="I51:I52"/>
    <mergeCell ref="J51:J52"/>
    <mergeCell ref="K51:K52"/>
    <mergeCell ref="K49:K50"/>
    <mergeCell ref="L49:L50"/>
    <mergeCell ref="M49:M50"/>
    <mergeCell ref="N49:N50"/>
    <mergeCell ref="O49:O50"/>
    <mergeCell ref="P49:P50"/>
    <mergeCell ref="P55:Q56"/>
    <mergeCell ref="R55:R56"/>
    <mergeCell ref="S55:S56"/>
    <mergeCell ref="C56:D56"/>
    <mergeCell ref="A57:A58"/>
    <mergeCell ref="E57:E58"/>
    <mergeCell ref="F57:H58"/>
    <mergeCell ref="I57:I58"/>
    <mergeCell ref="C57:D58"/>
    <mergeCell ref="S53:S54"/>
    <mergeCell ref="A55:A56"/>
    <mergeCell ref="C55:D55"/>
    <mergeCell ref="E55:E56"/>
    <mergeCell ref="F55:H56"/>
    <mergeCell ref="I55:I56"/>
    <mergeCell ref="J55:J56"/>
    <mergeCell ref="K55:K56"/>
    <mergeCell ref="L55:L56"/>
    <mergeCell ref="M55:M56"/>
    <mergeCell ref="L53:L54"/>
    <mergeCell ref="M53:M54"/>
    <mergeCell ref="N53:N54"/>
    <mergeCell ref="O53:O54"/>
    <mergeCell ref="P53:Q54"/>
    <mergeCell ref="R53:R54"/>
    <mergeCell ref="P57:P58"/>
    <mergeCell ref="Q57:Q58"/>
    <mergeCell ref="R57:R58"/>
    <mergeCell ref="S57:S58"/>
    <mergeCell ref="A59:A60"/>
    <mergeCell ref="C59:D60"/>
    <mergeCell ref="E59:E60"/>
    <mergeCell ref="F59:H60"/>
    <mergeCell ref="J57:J58"/>
    <mergeCell ref="K57:K58"/>
    <mergeCell ref="L57:L58"/>
    <mergeCell ref="M57:M58"/>
    <mergeCell ref="N57:N58"/>
    <mergeCell ref="O57:O58"/>
    <mergeCell ref="I61:I62"/>
    <mergeCell ref="J61:J62"/>
    <mergeCell ref="K61:K62"/>
    <mergeCell ref="L61:L62"/>
    <mergeCell ref="M61:M62"/>
    <mergeCell ref="N61:N62"/>
    <mergeCell ref="O59:O60"/>
    <mergeCell ref="P59:P60"/>
    <mergeCell ref="Q59:Q60"/>
    <mergeCell ref="R59:R60"/>
    <mergeCell ref="S59:S60"/>
    <mergeCell ref="A61:A62"/>
    <mergeCell ref="C61:D62"/>
    <mergeCell ref="E61:E62"/>
    <mergeCell ref="F61:H62"/>
    <mergeCell ref="I59:I60"/>
    <mergeCell ref="J59:J60"/>
    <mergeCell ref="K59:K60"/>
    <mergeCell ref="L59:L60"/>
    <mergeCell ref="M59:M60"/>
    <mergeCell ref="N59:N60"/>
    <mergeCell ref="K63:K64"/>
    <mergeCell ref="L63:L64"/>
    <mergeCell ref="M63:M64"/>
    <mergeCell ref="O61:O62"/>
    <mergeCell ref="P61:P62"/>
    <mergeCell ref="Q61:Q62"/>
    <mergeCell ref="R61:R62"/>
    <mergeCell ref="S61:S62"/>
    <mergeCell ref="A63:A64"/>
    <mergeCell ref="C63:D64"/>
    <mergeCell ref="E63:E64"/>
    <mergeCell ref="N63:N64"/>
    <mergeCell ref="O63:O64"/>
    <mergeCell ref="P63:P64"/>
    <mergeCell ref="Q63:Q64"/>
    <mergeCell ref="R63:R64"/>
    <mergeCell ref="S63:S64"/>
    <mergeCell ref="F63:H64"/>
    <mergeCell ref="I63:I64"/>
    <mergeCell ref="J63:J64"/>
    <mergeCell ref="S65:S66"/>
    <mergeCell ref="A67:A68"/>
    <mergeCell ref="C67:D68"/>
    <mergeCell ref="E67:E68"/>
    <mergeCell ref="F67:H68"/>
    <mergeCell ref="I67:I68"/>
    <mergeCell ref="J67:J68"/>
    <mergeCell ref="K67:K68"/>
    <mergeCell ref="L67:L68"/>
    <mergeCell ref="K65:K66"/>
    <mergeCell ref="L65:L66"/>
    <mergeCell ref="M65:M66"/>
    <mergeCell ref="P65:P66"/>
    <mergeCell ref="Q65:Q66"/>
    <mergeCell ref="R65:R66"/>
    <mergeCell ref="A65:A66"/>
    <mergeCell ref="C65:D66"/>
    <mergeCell ref="E65:E66"/>
    <mergeCell ref="F65:H66"/>
    <mergeCell ref="I65:I66"/>
    <mergeCell ref="J65:J66"/>
    <mergeCell ref="S69:S70"/>
    <mergeCell ref="A71:A72"/>
    <mergeCell ref="C71:D71"/>
    <mergeCell ref="F71:H72"/>
    <mergeCell ref="I71:I72"/>
    <mergeCell ref="J71:J72"/>
    <mergeCell ref="K71:K72"/>
    <mergeCell ref="L71:L72"/>
    <mergeCell ref="M71:M72"/>
    <mergeCell ref="O71:O72"/>
    <mergeCell ref="M69:M70"/>
    <mergeCell ref="N69:N70"/>
    <mergeCell ref="O69:O70"/>
    <mergeCell ref="P69:P70"/>
    <mergeCell ref="Q69:Q70"/>
    <mergeCell ref="R69:R70"/>
    <mergeCell ref="S67:S68"/>
    <mergeCell ref="A69:A70"/>
    <mergeCell ref="C69:D70"/>
    <mergeCell ref="E69:E70"/>
    <mergeCell ref="F69:H70"/>
    <mergeCell ref="I69:I70"/>
    <mergeCell ref="J69:J70"/>
    <mergeCell ref="K69:K70"/>
    <mergeCell ref="L69:L70"/>
    <mergeCell ref="M67:M68"/>
    <mergeCell ref="N67:N68"/>
    <mergeCell ref="O67:O68"/>
    <mergeCell ref="P67:P68"/>
    <mergeCell ref="Q67:Q68"/>
    <mergeCell ref="R67:R68"/>
    <mergeCell ref="B63:B124"/>
    <mergeCell ref="P73:Q74"/>
    <mergeCell ref="R73:R74"/>
    <mergeCell ref="S73:S74"/>
    <mergeCell ref="A75:A76"/>
    <mergeCell ref="C75:D76"/>
    <mergeCell ref="E75:E76"/>
    <mergeCell ref="F75:H76"/>
    <mergeCell ref="I75:I76"/>
    <mergeCell ref="J75:J76"/>
    <mergeCell ref="J73:J74"/>
    <mergeCell ref="K73:K74"/>
    <mergeCell ref="L73:L74"/>
    <mergeCell ref="M73:M74"/>
    <mergeCell ref="N73:N74"/>
    <mergeCell ref="O73:O74"/>
    <mergeCell ref="P71:Q72"/>
    <mergeCell ref="R71:R72"/>
    <mergeCell ref="S71:S72"/>
    <mergeCell ref="C72:D72"/>
    <mergeCell ref="A73:A74"/>
    <mergeCell ref="C73:D74"/>
    <mergeCell ref="E73:E74"/>
    <mergeCell ref="F73:H74"/>
    <mergeCell ref="I73:I74"/>
    <mergeCell ref="Q77:Q78"/>
    <mergeCell ref="R77:R78"/>
    <mergeCell ref="S77:S78"/>
    <mergeCell ref="A79:A80"/>
    <mergeCell ref="C79:D80"/>
    <mergeCell ref="E79:E80"/>
    <mergeCell ref="F79:H80"/>
    <mergeCell ref="I79:I80"/>
    <mergeCell ref="J79:J80"/>
    <mergeCell ref="K77:K78"/>
    <mergeCell ref="L77:L78"/>
    <mergeCell ref="M77:M78"/>
    <mergeCell ref="N77:N78"/>
    <mergeCell ref="O77:O78"/>
    <mergeCell ref="P77:P78"/>
    <mergeCell ref="Q75:Q76"/>
    <mergeCell ref="R75:R76"/>
    <mergeCell ref="S75:S76"/>
    <mergeCell ref="A77:A78"/>
    <mergeCell ref="C77:D78"/>
    <mergeCell ref="F77:H78"/>
    <mergeCell ref="I77:I78"/>
    <mergeCell ref="J77:J78"/>
    <mergeCell ref="K75:K76"/>
    <mergeCell ref="L75:L76"/>
    <mergeCell ref="M75:M76"/>
    <mergeCell ref="N75:N76"/>
    <mergeCell ref="O75:O76"/>
    <mergeCell ref="P75:P76"/>
    <mergeCell ref="S81:S82"/>
    <mergeCell ref="C82:D82"/>
    <mergeCell ref="A83:A84"/>
    <mergeCell ref="C83:D84"/>
    <mergeCell ref="E83:E84"/>
    <mergeCell ref="F83:H84"/>
    <mergeCell ref="I83:I84"/>
    <mergeCell ref="J83:J84"/>
    <mergeCell ref="K83:K84"/>
    <mergeCell ref="L81:L82"/>
    <mergeCell ref="M81:M82"/>
    <mergeCell ref="O81:O82"/>
    <mergeCell ref="P81:P82"/>
    <mergeCell ref="Q81:Q82"/>
    <mergeCell ref="R81:R82"/>
    <mergeCell ref="Q79:Q80"/>
    <mergeCell ref="R79:R80"/>
    <mergeCell ref="S79:S80"/>
    <mergeCell ref="A81:A82"/>
    <mergeCell ref="C81:D81"/>
    <mergeCell ref="F81:H82"/>
    <mergeCell ref="I81:I82"/>
    <mergeCell ref="J81:J82"/>
    <mergeCell ref="K81:K82"/>
    <mergeCell ref="K79:K80"/>
    <mergeCell ref="L79:L80"/>
    <mergeCell ref="M79:M80"/>
    <mergeCell ref="N79:N80"/>
    <mergeCell ref="O79:O80"/>
    <mergeCell ref="P79:P80"/>
    <mergeCell ref="E81:E82"/>
    <mergeCell ref="P85:P86"/>
    <mergeCell ref="Q85:Q86"/>
    <mergeCell ref="R85:R86"/>
    <mergeCell ref="S85:S86"/>
    <mergeCell ref="S83:S84"/>
    <mergeCell ref="A85:A86"/>
    <mergeCell ref="C85:D86"/>
    <mergeCell ref="E85:E86"/>
    <mergeCell ref="F85:H86"/>
    <mergeCell ref="I85:I86"/>
    <mergeCell ref="J85:J86"/>
    <mergeCell ref="K85:K86"/>
    <mergeCell ref="L85:L86"/>
    <mergeCell ref="L83:L84"/>
    <mergeCell ref="M83:M84"/>
    <mergeCell ref="N83:N84"/>
    <mergeCell ref="O83:O84"/>
    <mergeCell ref="P83:Q84"/>
    <mergeCell ref="R83:R84"/>
    <mergeCell ref="M85:M86"/>
    <mergeCell ref="O85:O86"/>
    <mergeCell ref="Q89:Q90"/>
    <mergeCell ref="R89:R90"/>
    <mergeCell ref="S89:S90"/>
    <mergeCell ref="A91:A92"/>
    <mergeCell ref="C91:D92"/>
    <mergeCell ref="E91:E92"/>
    <mergeCell ref="F91:H92"/>
    <mergeCell ref="I91:I92"/>
    <mergeCell ref="J91:J92"/>
    <mergeCell ref="K89:K90"/>
    <mergeCell ref="L89:L90"/>
    <mergeCell ref="M89:M90"/>
    <mergeCell ref="N89:N90"/>
    <mergeCell ref="O89:O90"/>
    <mergeCell ref="P89:P90"/>
    <mergeCell ref="P87:Q88"/>
    <mergeCell ref="R87:R88"/>
    <mergeCell ref="S87:S88"/>
    <mergeCell ref="A89:A90"/>
    <mergeCell ref="C89:D90"/>
    <mergeCell ref="E89:E90"/>
    <mergeCell ref="F89:H90"/>
    <mergeCell ref="I89:I90"/>
    <mergeCell ref="J89:J90"/>
    <mergeCell ref="J87:J88"/>
    <mergeCell ref="K87:K88"/>
    <mergeCell ref="L87:L88"/>
    <mergeCell ref="M87:M88"/>
    <mergeCell ref="N87:N88"/>
    <mergeCell ref="O87:O88"/>
    <mergeCell ref="Q93:Q94"/>
    <mergeCell ref="R93:R94"/>
    <mergeCell ref="S93:S94"/>
    <mergeCell ref="A95:A96"/>
    <mergeCell ref="C95:D96"/>
    <mergeCell ref="E95:E96"/>
    <mergeCell ref="F95:H96"/>
    <mergeCell ref="I95:I96"/>
    <mergeCell ref="J95:J96"/>
    <mergeCell ref="K93:K94"/>
    <mergeCell ref="L93:L94"/>
    <mergeCell ref="M93:M94"/>
    <mergeCell ref="N93:N94"/>
    <mergeCell ref="O93:O94"/>
    <mergeCell ref="P93:P94"/>
    <mergeCell ref="Q91:Q92"/>
    <mergeCell ref="R91:R92"/>
    <mergeCell ref="S91:S92"/>
    <mergeCell ref="A93:A94"/>
    <mergeCell ref="C93:D94"/>
    <mergeCell ref="E93:E94"/>
    <mergeCell ref="F93:H94"/>
    <mergeCell ref="I93:I94"/>
    <mergeCell ref="J93:J94"/>
    <mergeCell ref="K91:K92"/>
    <mergeCell ref="L91:L92"/>
    <mergeCell ref="M91:M92"/>
    <mergeCell ref="N91:N92"/>
    <mergeCell ref="O91:O92"/>
    <mergeCell ref="P91:P92"/>
    <mergeCell ref="S97:S98"/>
    <mergeCell ref="A99:A100"/>
    <mergeCell ref="C99:D100"/>
    <mergeCell ref="E99:E100"/>
    <mergeCell ref="F99:H100"/>
    <mergeCell ref="I99:I100"/>
    <mergeCell ref="J99:J100"/>
    <mergeCell ref="K99:K100"/>
    <mergeCell ref="L99:L100"/>
    <mergeCell ref="M99:M100"/>
    <mergeCell ref="M97:M98"/>
    <mergeCell ref="N97:N98"/>
    <mergeCell ref="O97:O98"/>
    <mergeCell ref="P97:P98"/>
    <mergeCell ref="Q97:Q98"/>
    <mergeCell ref="R97:R98"/>
    <mergeCell ref="R95:R96"/>
    <mergeCell ref="S95:S96"/>
    <mergeCell ref="A97:A98"/>
    <mergeCell ref="C97:D98"/>
    <mergeCell ref="E97:E98"/>
    <mergeCell ref="F97:H98"/>
    <mergeCell ref="I97:I98"/>
    <mergeCell ref="J97:J98"/>
    <mergeCell ref="K97:K98"/>
    <mergeCell ref="L97:L98"/>
    <mergeCell ref="K95:K96"/>
    <mergeCell ref="L95:L96"/>
    <mergeCell ref="M95:M96"/>
    <mergeCell ref="N95:N96"/>
    <mergeCell ref="O95:O96"/>
    <mergeCell ref="P95:Q96"/>
    <mergeCell ref="P101:P102"/>
    <mergeCell ref="Q101:Q102"/>
    <mergeCell ref="R101:R102"/>
    <mergeCell ref="S101:S102"/>
    <mergeCell ref="C102:D102"/>
    <mergeCell ref="A103:A104"/>
    <mergeCell ref="E103:E104"/>
    <mergeCell ref="F103:H104"/>
    <mergeCell ref="I101:I102"/>
    <mergeCell ref="J101:J102"/>
    <mergeCell ref="K101:K102"/>
    <mergeCell ref="L101:L102"/>
    <mergeCell ref="M101:M102"/>
    <mergeCell ref="O101:O102"/>
    <mergeCell ref="N99:N100"/>
    <mergeCell ref="O99:O100"/>
    <mergeCell ref="P99:Q100"/>
    <mergeCell ref="R99:R100"/>
    <mergeCell ref="S99:S100"/>
    <mergeCell ref="A101:A102"/>
    <mergeCell ref="C101:D101"/>
    <mergeCell ref="E101:E102"/>
    <mergeCell ref="F101:H102"/>
    <mergeCell ref="O103:O104"/>
    <mergeCell ref="P103:P104"/>
    <mergeCell ref="Q103:Q104"/>
    <mergeCell ref="R103:R104"/>
    <mergeCell ref="S103:S104"/>
    <mergeCell ref="I103:I104"/>
    <mergeCell ref="J103:J104"/>
    <mergeCell ref="K103:K104"/>
    <mergeCell ref="L103:L104"/>
    <mergeCell ref="N103:N104"/>
    <mergeCell ref="P107:P108"/>
    <mergeCell ref="Q107:Q108"/>
    <mergeCell ref="R107:R108"/>
    <mergeCell ref="S107:S108"/>
    <mergeCell ref="A109:A110"/>
    <mergeCell ref="C109:D110"/>
    <mergeCell ref="F109:H110"/>
    <mergeCell ref="I109:I110"/>
    <mergeCell ref="J109:J110"/>
    <mergeCell ref="J107:J108"/>
    <mergeCell ref="K107:K108"/>
    <mergeCell ref="L107:L108"/>
    <mergeCell ref="M107:M108"/>
    <mergeCell ref="N107:N108"/>
    <mergeCell ref="O107:O108"/>
    <mergeCell ref="P105:P106"/>
    <mergeCell ref="Q105:Q106"/>
    <mergeCell ref="R105:R106"/>
    <mergeCell ref="S105:S106"/>
    <mergeCell ref="A107:A108"/>
    <mergeCell ref="C107:D108"/>
    <mergeCell ref="E107:E108"/>
    <mergeCell ref="F107:H108"/>
    <mergeCell ref="I107:I108"/>
    <mergeCell ref="J105:J106"/>
    <mergeCell ref="K105:K106"/>
    <mergeCell ref="L105:L106"/>
    <mergeCell ref="M105:M106"/>
    <mergeCell ref="N105:N106"/>
    <mergeCell ref="O105:O106"/>
    <mergeCell ref="Q111:Q112"/>
    <mergeCell ref="R111:R112"/>
    <mergeCell ref="S111:S112"/>
    <mergeCell ref="A113:A114"/>
    <mergeCell ref="C113:D113"/>
    <mergeCell ref="E113:E114"/>
    <mergeCell ref="F113:H114"/>
    <mergeCell ref="I113:I114"/>
    <mergeCell ref="J113:J114"/>
    <mergeCell ref="K111:K112"/>
    <mergeCell ref="L111:L112"/>
    <mergeCell ref="M111:M112"/>
    <mergeCell ref="N111:N112"/>
    <mergeCell ref="O111:O112"/>
    <mergeCell ref="P111:P112"/>
    <mergeCell ref="Q109:Q110"/>
    <mergeCell ref="R109:R110"/>
    <mergeCell ref="S109:S110"/>
    <mergeCell ref="A111:A112"/>
    <mergeCell ref="C111:D112"/>
    <mergeCell ref="E111:E112"/>
    <mergeCell ref="F111:H112"/>
    <mergeCell ref="I111:I112"/>
    <mergeCell ref="J111:J112"/>
    <mergeCell ref="K109:K110"/>
    <mergeCell ref="L109:L110"/>
    <mergeCell ref="M109:M110"/>
    <mergeCell ref="N109:N110"/>
    <mergeCell ref="O109:O110"/>
    <mergeCell ref="P109:P110"/>
    <mergeCell ref="R115:R116"/>
    <mergeCell ref="S115:S116"/>
    <mergeCell ref="A117:A118"/>
    <mergeCell ref="C117:D118"/>
    <mergeCell ref="E117:E118"/>
    <mergeCell ref="F117:H118"/>
    <mergeCell ref="I117:I118"/>
    <mergeCell ref="J117:J118"/>
    <mergeCell ref="K115:K116"/>
    <mergeCell ref="L115:L116"/>
    <mergeCell ref="M115:M116"/>
    <mergeCell ref="N115:N116"/>
    <mergeCell ref="O115:O116"/>
    <mergeCell ref="R113:R114"/>
    <mergeCell ref="S113:S114"/>
    <mergeCell ref="C114:D114"/>
    <mergeCell ref="A115:A116"/>
    <mergeCell ref="C115:D116"/>
    <mergeCell ref="E115:E116"/>
    <mergeCell ref="F115:H116"/>
    <mergeCell ref="I115:I116"/>
    <mergeCell ref="J115:J116"/>
    <mergeCell ref="K113:K114"/>
    <mergeCell ref="L113:L114"/>
    <mergeCell ref="M113:M114"/>
    <mergeCell ref="N113:N114"/>
    <mergeCell ref="O113:O114"/>
    <mergeCell ref="P113:Q114"/>
    <mergeCell ref="P115:Q116"/>
    <mergeCell ref="M119:M120"/>
    <mergeCell ref="N119:N120"/>
    <mergeCell ref="O119:O120"/>
    <mergeCell ref="P119:Q120"/>
    <mergeCell ref="R119:R120"/>
    <mergeCell ref="S119:S120"/>
    <mergeCell ref="R117:R118"/>
    <mergeCell ref="S117:S118"/>
    <mergeCell ref="A119:A120"/>
    <mergeCell ref="C119:D120"/>
    <mergeCell ref="E119:E120"/>
    <mergeCell ref="F119:H120"/>
    <mergeCell ref="I119:I120"/>
    <mergeCell ref="J119:J120"/>
    <mergeCell ref="K119:K120"/>
    <mergeCell ref="L119:L120"/>
    <mergeCell ref="K117:K118"/>
    <mergeCell ref="L117:L118"/>
    <mergeCell ref="M117:M118"/>
    <mergeCell ref="P117:P118"/>
    <mergeCell ref="Q117:Q118"/>
    <mergeCell ref="R123:R124"/>
    <mergeCell ref="S123:S124"/>
    <mergeCell ref="K123:K124"/>
    <mergeCell ref="L123:L124"/>
    <mergeCell ref="M123:M124"/>
    <mergeCell ref="N123:N124"/>
    <mergeCell ref="O123:O124"/>
    <mergeCell ref="P123:Q124"/>
    <mergeCell ref="Q121:Q122"/>
    <mergeCell ref="R121:R122"/>
    <mergeCell ref="S121:S122"/>
    <mergeCell ref="A123:A124"/>
    <mergeCell ref="C123:D124"/>
    <mergeCell ref="E123:E124"/>
    <mergeCell ref="F123:H124"/>
    <mergeCell ref="I123:I124"/>
    <mergeCell ref="J123:J124"/>
    <mergeCell ref="K121:K122"/>
    <mergeCell ref="L121:L122"/>
    <mergeCell ref="M121:M122"/>
    <mergeCell ref="N121:N122"/>
    <mergeCell ref="O121:O122"/>
    <mergeCell ref="P121:P122"/>
    <mergeCell ref="A121:A122"/>
    <mergeCell ref="C121:D122"/>
    <mergeCell ref="E121:E122"/>
    <mergeCell ref="F121:H122"/>
    <mergeCell ref="I121:I122"/>
    <mergeCell ref="J121:J122"/>
    <mergeCell ref="O127:O128"/>
    <mergeCell ref="P127:Q128"/>
    <mergeCell ref="R127:R128"/>
    <mergeCell ref="S127:S128"/>
    <mergeCell ref="S125:S126"/>
    <mergeCell ref="A127:A128"/>
    <mergeCell ref="F127:H128"/>
    <mergeCell ref="I127:I128"/>
    <mergeCell ref="J127:J128"/>
    <mergeCell ref="K127:K128"/>
    <mergeCell ref="L127:L128"/>
    <mergeCell ref="L125:L126"/>
    <mergeCell ref="M125:M126"/>
    <mergeCell ref="N125:N126"/>
    <mergeCell ref="O125:O126"/>
    <mergeCell ref="P125:Q126"/>
    <mergeCell ref="R125:R126"/>
    <mergeCell ref="A125:A126"/>
    <mergeCell ref="B125:B150"/>
    <mergeCell ref="C125:D126"/>
    <mergeCell ref="F125:H126"/>
    <mergeCell ref="I125:I126"/>
    <mergeCell ref="J125:J126"/>
    <mergeCell ref="K125:K126"/>
    <mergeCell ref="E129:E130"/>
    <mergeCell ref="F129:H130"/>
    <mergeCell ref="M127:M128"/>
    <mergeCell ref="P131:P132"/>
    <mergeCell ref="Q131:Q132"/>
    <mergeCell ref="R131:R132"/>
    <mergeCell ref="S131:S132"/>
    <mergeCell ref="E133:E134"/>
    <mergeCell ref="F133:H134"/>
    <mergeCell ref="J131:J132"/>
    <mergeCell ref="K131:K132"/>
    <mergeCell ref="L131:L132"/>
    <mergeCell ref="M131:M132"/>
    <mergeCell ref="N131:N132"/>
    <mergeCell ref="O131:O132"/>
    <mergeCell ref="O129:O130"/>
    <mergeCell ref="P129:Q130"/>
    <mergeCell ref="R129:R130"/>
    <mergeCell ref="S129:S130"/>
    <mergeCell ref="A131:A132"/>
    <mergeCell ref="E131:E132"/>
    <mergeCell ref="F131:H132"/>
    <mergeCell ref="I131:I132"/>
    <mergeCell ref="I129:I130"/>
    <mergeCell ref="J129:J130"/>
    <mergeCell ref="K129:K130"/>
    <mergeCell ref="L129:L130"/>
    <mergeCell ref="M129:M130"/>
    <mergeCell ref="N129:N130"/>
    <mergeCell ref="A129:A130"/>
    <mergeCell ref="C129:D130"/>
    <mergeCell ref="P135:Q136"/>
    <mergeCell ref="R135:R136"/>
    <mergeCell ref="S135:S136"/>
    <mergeCell ref="A137:A138"/>
    <mergeCell ref="C137:D138"/>
    <mergeCell ref="E137:E138"/>
    <mergeCell ref="F137:H138"/>
    <mergeCell ref="I137:I138"/>
    <mergeCell ref="J137:J138"/>
    <mergeCell ref="J135:J136"/>
    <mergeCell ref="K135:K136"/>
    <mergeCell ref="L135:L136"/>
    <mergeCell ref="M135:M136"/>
    <mergeCell ref="N135:N136"/>
    <mergeCell ref="O135:O136"/>
    <mergeCell ref="O133:O134"/>
    <mergeCell ref="P133:Q134"/>
    <mergeCell ref="R133:R134"/>
    <mergeCell ref="S133:S134"/>
    <mergeCell ref="A135:A136"/>
    <mergeCell ref="C135:D136"/>
    <mergeCell ref="E135:E136"/>
    <mergeCell ref="F135:H136"/>
    <mergeCell ref="I135:I136"/>
    <mergeCell ref="I133:I134"/>
    <mergeCell ref="J133:J134"/>
    <mergeCell ref="K133:K134"/>
    <mergeCell ref="L133:L134"/>
    <mergeCell ref="M133:M134"/>
    <mergeCell ref="N133:N134"/>
    <mergeCell ref="A133:A134"/>
    <mergeCell ref="C133:D134"/>
    <mergeCell ref="P141:P142"/>
    <mergeCell ref="Q141:Q142"/>
    <mergeCell ref="M139:M140"/>
    <mergeCell ref="N139:N140"/>
    <mergeCell ref="O139:O140"/>
    <mergeCell ref="P139:Q140"/>
    <mergeCell ref="R139:R140"/>
    <mergeCell ref="S139:S140"/>
    <mergeCell ref="R137:R138"/>
    <mergeCell ref="S137:S138"/>
    <mergeCell ref="A139:A140"/>
    <mergeCell ref="C139:D140"/>
    <mergeCell ref="E139:E140"/>
    <mergeCell ref="F139:H140"/>
    <mergeCell ref="I139:I140"/>
    <mergeCell ref="J139:J140"/>
    <mergeCell ref="K139:K140"/>
    <mergeCell ref="L139:L140"/>
    <mergeCell ref="K137:K138"/>
    <mergeCell ref="L137:L138"/>
    <mergeCell ref="M137:M138"/>
    <mergeCell ref="N137:N138"/>
    <mergeCell ref="O137:O138"/>
    <mergeCell ref="P137:Q138"/>
    <mergeCell ref="P143:P144"/>
    <mergeCell ref="Q143:Q144"/>
    <mergeCell ref="R143:R144"/>
    <mergeCell ref="S143:S144"/>
    <mergeCell ref="A145:A146"/>
    <mergeCell ref="E145:E146"/>
    <mergeCell ref="F145:H146"/>
    <mergeCell ref="I145:I146"/>
    <mergeCell ref="J143:J144"/>
    <mergeCell ref="K143:K144"/>
    <mergeCell ref="L143:L144"/>
    <mergeCell ref="M143:M144"/>
    <mergeCell ref="N143:N144"/>
    <mergeCell ref="O143:O144"/>
    <mergeCell ref="R141:R142"/>
    <mergeCell ref="S141:S142"/>
    <mergeCell ref="C142:D142"/>
    <mergeCell ref="A143:A144"/>
    <mergeCell ref="C143:D144"/>
    <mergeCell ref="F143:H144"/>
    <mergeCell ref="I143:I144"/>
    <mergeCell ref="J141:J142"/>
    <mergeCell ref="K141:K142"/>
    <mergeCell ref="L141:L142"/>
    <mergeCell ref="M141:M142"/>
    <mergeCell ref="N141:N142"/>
    <mergeCell ref="O141:O142"/>
    <mergeCell ref="A141:A142"/>
    <mergeCell ref="C141:D141"/>
    <mergeCell ref="E141:E142"/>
    <mergeCell ref="F141:H142"/>
    <mergeCell ref="I141:I142"/>
    <mergeCell ref="S147:S148"/>
    <mergeCell ref="C148:D148"/>
    <mergeCell ref="A149:A150"/>
    <mergeCell ref="C149:D150"/>
    <mergeCell ref="E149:E150"/>
    <mergeCell ref="F149:H150"/>
    <mergeCell ref="I149:I150"/>
    <mergeCell ref="J149:J150"/>
    <mergeCell ref="K149:K150"/>
    <mergeCell ref="L149:L150"/>
    <mergeCell ref="K147:K148"/>
    <mergeCell ref="L147:L148"/>
    <mergeCell ref="M147:M148"/>
    <mergeCell ref="O147:O148"/>
    <mergeCell ref="P147:Q148"/>
    <mergeCell ref="R147:R148"/>
    <mergeCell ref="P145:Q146"/>
    <mergeCell ref="R145:R146"/>
    <mergeCell ref="S145:S146"/>
    <mergeCell ref="A147:A148"/>
    <mergeCell ref="C147:D147"/>
    <mergeCell ref="E147:E148"/>
    <mergeCell ref="F147:H148"/>
    <mergeCell ref="I147:I148"/>
    <mergeCell ref="J147:J148"/>
    <mergeCell ref="J145:J146"/>
    <mergeCell ref="K145:K146"/>
    <mergeCell ref="L145:L146"/>
    <mergeCell ref="M145:M146"/>
    <mergeCell ref="N145:N146"/>
    <mergeCell ref="O145:O146"/>
    <mergeCell ref="P151:Q152"/>
    <mergeCell ref="R151:R152"/>
    <mergeCell ref="S151:S152"/>
    <mergeCell ref="A153:A154"/>
    <mergeCell ref="C153:D153"/>
    <mergeCell ref="F153:H154"/>
    <mergeCell ref="I153:I154"/>
    <mergeCell ref="J153:J154"/>
    <mergeCell ref="J151:J152"/>
    <mergeCell ref="K151:K152"/>
    <mergeCell ref="L151:L152"/>
    <mergeCell ref="M151:M152"/>
    <mergeCell ref="N151:N152"/>
    <mergeCell ref="O151:O152"/>
    <mergeCell ref="A151:A152"/>
    <mergeCell ref="M149:M150"/>
    <mergeCell ref="N149:N150"/>
    <mergeCell ref="O149:O150"/>
    <mergeCell ref="P149:Q150"/>
    <mergeCell ref="R149:R150"/>
    <mergeCell ref="S149:S150"/>
    <mergeCell ref="R155:R156"/>
    <mergeCell ref="S155:S156"/>
    <mergeCell ref="C156:D156"/>
    <mergeCell ref="A157:A158"/>
    <mergeCell ref="C157:D157"/>
    <mergeCell ref="F157:H158"/>
    <mergeCell ref="I157:I158"/>
    <mergeCell ref="J157:J158"/>
    <mergeCell ref="K157:K158"/>
    <mergeCell ref="K155:K156"/>
    <mergeCell ref="L155:L156"/>
    <mergeCell ref="M155:M156"/>
    <mergeCell ref="N155:N156"/>
    <mergeCell ref="O155:O156"/>
    <mergeCell ref="P155:Q156"/>
    <mergeCell ref="R153:R154"/>
    <mergeCell ref="S153:S154"/>
    <mergeCell ref="C154:D154"/>
    <mergeCell ref="A155:A156"/>
    <mergeCell ref="C155:D155"/>
    <mergeCell ref="F155:H156"/>
    <mergeCell ref="I155:I156"/>
    <mergeCell ref="J155:J156"/>
    <mergeCell ref="K153:K154"/>
    <mergeCell ref="L153:L154"/>
    <mergeCell ref="M153:M154"/>
    <mergeCell ref="N153:N154"/>
    <mergeCell ref="O153:O154"/>
    <mergeCell ref="P153:Q154"/>
    <mergeCell ref="Q159:Q160"/>
    <mergeCell ref="R159:R160"/>
    <mergeCell ref="S159:S160"/>
    <mergeCell ref="A161:A162"/>
    <mergeCell ref="C161:D162"/>
    <mergeCell ref="F161:H162"/>
    <mergeCell ref="I161:I162"/>
    <mergeCell ref="J161:J162"/>
    <mergeCell ref="K161:K162"/>
    <mergeCell ref="K159:K160"/>
    <mergeCell ref="L159:L160"/>
    <mergeCell ref="M159:M160"/>
    <mergeCell ref="N159:N160"/>
    <mergeCell ref="O159:O160"/>
    <mergeCell ref="P159:P160"/>
    <mergeCell ref="R157:R158"/>
    <mergeCell ref="S157:S158"/>
    <mergeCell ref="C158:D158"/>
    <mergeCell ref="A159:A160"/>
    <mergeCell ref="C159:D160"/>
    <mergeCell ref="E159:E160"/>
    <mergeCell ref="F159:H160"/>
    <mergeCell ref="I159:I160"/>
    <mergeCell ref="J159:J160"/>
    <mergeCell ref="L157:L158"/>
    <mergeCell ref="M157:M158"/>
    <mergeCell ref="N157:N158"/>
    <mergeCell ref="O157:O158"/>
    <mergeCell ref="P157:P158"/>
    <mergeCell ref="Q157:Q158"/>
    <mergeCell ref="O163:O164"/>
    <mergeCell ref="P163:P164"/>
    <mergeCell ref="Q163:Q164"/>
    <mergeCell ref="R163:R164"/>
    <mergeCell ref="S163:S164"/>
    <mergeCell ref="C164:D164"/>
    <mergeCell ref="B151:B189"/>
    <mergeCell ref="C151:D152"/>
    <mergeCell ref="F151:H152"/>
    <mergeCell ref="I151:I152"/>
    <mergeCell ref="A165:A166"/>
    <mergeCell ref="C165:D166"/>
    <mergeCell ref="F165:H166"/>
    <mergeCell ref="M169:M170"/>
    <mergeCell ref="O169:O170"/>
    <mergeCell ref="P169:Q170"/>
    <mergeCell ref="S161:S162"/>
    <mergeCell ref="A163:A164"/>
    <mergeCell ref="C163:D163"/>
    <mergeCell ref="F163:H164"/>
    <mergeCell ref="I163:I164"/>
    <mergeCell ref="J163:J164"/>
    <mergeCell ref="K163:K164"/>
    <mergeCell ref="L163:L164"/>
    <mergeCell ref="M163:M164"/>
    <mergeCell ref="N163:N164"/>
    <mergeCell ref="L161:L162"/>
    <mergeCell ref="M161:M162"/>
    <mergeCell ref="N161:N162"/>
    <mergeCell ref="O161:O162"/>
    <mergeCell ref="P161:Q162"/>
    <mergeCell ref="R161:R162"/>
    <mergeCell ref="K175:K176"/>
    <mergeCell ref="K173:K174"/>
    <mergeCell ref="L173:L174"/>
    <mergeCell ref="M173:M174"/>
    <mergeCell ref="N173:N174"/>
    <mergeCell ref="O173:O174"/>
    <mergeCell ref="P173:Q174"/>
    <mergeCell ref="A173:A174"/>
    <mergeCell ref="C173:D173"/>
    <mergeCell ref="F173:H174"/>
    <mergeCell ref="P167:Q168"/>
    <mergeCell ref="S175:S176"/>
    <mergeCell ref="O165:O166"/>
    <mergeCell ref="P165:Q166"/>
    <mergeCell ref="R165:R166"/>
    <mergeCell ref="S165:S166"/>
    <mergeCell ref="A167:A168"/>
    <mergeCell ref="C167:D168"/>
    <mergeCell ref="F167:H168"/>
    <mergeCell ref="I167:I168"/>
    <mergeCell ref="J167:J168"/>
    <mergeCell ref="K167:K168"/>
    <mergeCell ref="I165:I166"/>
    <mergeCell ref="J165:J166"/>
    <mergeCell ref="K165:K166"/>
    <mergeCell ref="L165:L166"/>
    <mergeCell ref="M165:M166"/>
    <mergeCell ref="N165:N166"/>
    <mergeCell ref="L175:L176"/>
    <mergeCell ref="M175:M176"/>
    <mergeCell ref="N175:N176"/>
    <mergeCell ref="O175:O176"/>
    <mergeCell ref="P175:Q176"/>
    <mergeCell ref="R175:R176"/>
    <mergeCell ref="S177:S178"/>
    <mergeCell ref="O181:O182"/>
    <mergeCell ref="P181:P182"/>
    <mergeCell ref="Q181:Q182"/>
    <mergeCell ref="R181:R182"/>
    <mergeCell ref="S181:S182"/>
    <mergeCell ref="R167:R168"/>
    <mergeCell ref="S167:S168"/>
    <mergeCell ref="A169:A170"/>
    <mergeCell ref="F169:H170"/>
    <mergeCell ref="I169:I170"/>
    <mergeCell ref="J169:J170"/>
    <mergeCell ref="K169:K170"/>
    <mergeCell ref="L169:L170"/>
    <mergeCell ref="L167:L168"/>
    <mergeCell ref="M167:M168"/>
    <mergeCell ref="N167:N168"/>
    <mergeCell ref="O167:O168"/>
    <mergeCell ref="S173:S174"/>
    <mergeCell ref="C174:D174"/>
    <mergeCell ref="A175:A176"/>
    <mergeCell ref="C175:D176"/>
    <mergeCell ref="E175:E176"/>
    <mergeCell ref="F175:H176"/>
    <mergeCell ref="I175:I176"/>
    <mergeCell ref="J175:J176"/>
    <mergeCell ref="S179:S180"/>
    <mergeCell ref="A181:A182"/>
    <mergeCell ref="C181:D182"/>
    <mergeCell ref="F181:H182"/>
    <mergeCell ref="I181:I182"/>
    <mergeCell ref="J181:J182"/>
    <mergeCell ref="K181:K182"/>
    <mergeCell ref="L181:L182"/>
    <mergeCell ref="M181:M182"/>
    <mergeCell ref="N181:N182"/>
    <mergeCell ref="L179:L180"/>
    <mergeCell ref="M179:M180"/>
    <mergeCell ref="N179:N180"/>
    <mergeCell ref="O179:O180"/>
    <mergeCell ref="P179:Q180"/>
    <mergeCell ref="R179:R180"/>
    <mergeCell ref="A177:A178"/>
    <mergeCell ref="C177:D177"/>
    <mergeCell ref="E177:E178"/>
    <mergeCell ref="F177:H178"/>
    <mergeCell ref="I177:I178"/>
    <mergeCell ref="J177:J178"/>
    <mergeCell ref="K177:K178"/>
    <mergeCell ref="L177:L178"/>
    <mergeCell ref="A179:A180"/>
    <mergeCell ref="M185:M186"/>
    <mergeCell ref="N185:N186"/>
    <mergeCell ref="O185:O186"/>
    <mergeCell ref="P185:Q186"/>
    <mergeCell ref="R185:R186"/>
    <mergeCell ref="A187:A189"/>
    <mergeCell ref="C187:D187"/>
    <mergeCell ref="F187:H188"/>
    <mergeCell ref="I187:I188"/>
    <mergeCell ref="J187:J188"/>
    <mergeCell ref="R183:R184"/>
    <mergeCell ref="S183:S184"/>
    <mergeCell ref="C184:D184"/>
    <mergeCell ref="A185:A186"/>
    <mergeCell ref="F185:H186"/>
    <mergeCell ref="I185:I186"/>
    <mergeCell ref="J185:J186"/>
    <mergeCell ref="K185:K186"/>
    <mergeCell ref="L185:L186"/>
    <mergeCell ref="K183:K184"/>
    <mergeCell ref="L183:L184"/>
    <mergeCell ref="M183:M184"/>
    <mergeCell ref="N183:N184"/>
    <mergeCell ref="O183:O184"/>
    <mergeCell ref="P183:Q184"/>
    <mergeCell ref="A183:A184"/>
    <mergeCell ref="C183:D183"/>
    <mergeCell ref="F183:H184"/>
    <mergeCell ref="I183:I184"/>
    <mergeCell ref="J183:J184"/>
    <mergeCell ref="P190:P191"/>
    <mergeCell ref="Q190:Q191"/>
    <mergeCell ref="R190:R191"/>
    <mergeCell ref="S190:S191"/>
    <mergeCell ref="A192:A193"/>
    <mergeCell ref="C192:D193"/>
    <mergeCell ref="F192:H193"/>
    <mergeCell ref="I192:I193"/>
    <mergeCell ref="J192:J193"/>
    <mergeCell ref="J190:J191"/>
    <mergeCell ref="K190:K191"/>
    <mergeCell ref="L190:L191"/>
    <mergeCell ref="M190:M191"/>
    <mergeCell ref="N190:N191"/>
    <mergeCell ref="O190:O191"/>
    <mergeCell ref="R187:R188"/>
    <mergeCell ref="C188:D188"/>
    <mergeCell ref="A190:A191"/>
    <mergeCell ref="B190:B251"/>
    <mergeCell ref="C190:D191"/>
    <mergeCell ref="E190:E191"/>
    <mergeCell ref="F190:H191"/>
    <mergeCell ref="I190:I191"/>
    <mergeCell ref="K187:K188"/>
    <mergeCell ref="L187:L188"/>
    <mergeCell ref="M187:M188"/>
    <mergeCell ref="N187:N188"/>
    <mergeCell ref="O187:O188"/>
    <mergeCell ref="P187:Q188"/>
    <mergeCell ref="R194:R195"/>
    <mergeCell ref="S194:S195"/>
    <mergeCell ref="A196:A197"/>
    <mergeCell ref="J196:J197"/>
    <mergeCell ref="K196:K197"/>
    <mergeCell ref="L196:L197"/>
    <mergeCell ref="L194:L195"/>
    <mergeCell ref="M194:M195"/>
    <mergeCell ref="N194:N195"/>
    <mergeCell ref="O194:O195"/>
    <mergeCell ref="P194:P195"/>
    <mergeCell ref="Q194:Q195"/>
    <mergeCell ref="Q192:Q193"/>
    <mergeCell ref="R192:R193"/>
    <mergeCell ref="S192:S193"/>
    <mergeCell ref="A194:A195"/>
    <mergeCell ref="C194:D195"/>
    <mergeCell ref="F194:H195"/>
    <mergeCell ref="I194:I195"/>
    <mergeCell ref="J194:J195"/>
    <mergeCell ref="K194:K195"/>
    <mergeCell ref="K192:K193"/>
    <mergeCell ref="L192:L193"/>
    <mergeCell ref="M192:M193"/>
    <mergeCell ref="N192:N193"/>
    <mergeCell ref="O192:O193"/>
    <mergeCell ref="P192:P193"/>
    <mergeCell ref="R198:R199"/>
    <mergeCell ref="S198:S199"/>
    <mergeCell ref="A201:A203"/>
    <mergeCell ref="C201:D202"/>
    <mergeCell ref="E201:E202"/>
    <mergeCell ref="F201:H202"/>
    <mergeCell ref="I201:I202"/>
    <mergeCell ref="J201:J202"/>
    <mergeCell ref="K201:K202"/>
    <mergeCell ref="L198:L199"/>
    <mergeCell ref="M198:M199"/>
    <mergeCell ref="N198:N199"/>
    <mergeCell ref="O198:O199"/>
    <mergeCell ref="P198:P199"/>
    <mergeCell ref="Q198:Q199"/>
    <mergeCell ref="S196:S197"/>
    <mergeCell ref="C197:D197"/>
    <mergeCell ref="A198:A200"/>
    <mergeCell ref="C198:D199"/>
    <mergeCell ref="E198:E199"/>
    <mergeCell ref="F198:H199"/>
    <mergeCell ref="I198:I199"/>
    <mergeCell ref="J198:J199"/>
    <mergeCell ref="K198:K199"/>
    <mergeCell ref="M196:M197"/>
    <mergeCell ref="N196:N197"/>
    <mergeCell ref="O196:O197"/>
    <mergeCell ref="P196:P197"/>
    <mergeCell ref="Q196:Q197"/>
    <mergeCell ref="R196:R197"/>
    <mergeCell ref="F196:H197"/>
    <mergeCell ref="I196:I197"/>
    <mergeCell ref="A206:A207"/>
    <mergeCell ref="C206:D207"/>
    <mergeCell ref="F206:H207"/>
    <mergeCell ref="I206:I207"/>
    <mergeCell ref="M204:M205"/>
    <mergeCell ref="N204:N205"/>
    <mergeCell ref="O204:O205"/>
    <mergeCell ref="P204:Q205"/>
    <mergeCell ref="R204:R205"/>
    <mergeCell ref="S204:S205"/>
    <mergeCell ref="R201:R202"/>
    <mergeCell ref="S201:S202"/>
    <mergeCell ref="A204:A205"/>
    <mergeCell ref="C204:D205"/>
    <mergeCell ref="F204:H205"/>
    <mergeCell ref="I204:I205"/>
    <mergeCell ref="J204:J205"/>
    <mergeCell ref="K204:K205"/>
    <mergeCell ref="L204:L205"/>
    <mergeCell ref="L201:L202"/>
    <mergeCell ref="M201:M202"/>
    <mergeCell ref="N201:N202"/>
    <mergeCell ref="O201:O202"/>
    <mergeCell ref="P201:P202"/>
    <mergeCell ref="Q201:Q202"/>
    <mergeCell ref="R208:R209"/>
    <mergeCell ref="S208:S209"/>
    <mergeCell ref="A210:A211"/>
    <mergeCell ref="C210:D211"/>
    <mergeCell ref="E210:E211"/>
    <mergeCell ref="F210:H211"/>
    <mergeCell ref="I210:I211"/>
    <mergeCell ref="J210:J211"/>
    <mergeCell ref="K210:K211"/>
    <mergeCell ref="L210:L211"/>
    <mergeCell ref="L208:L209"/>
    <mergeCell ref="M208:M209"/>
    <mergeCell ref="N208:N209"/>
    <mergeCell ref="O208:O209"/>
    <mergeCell ref="P208:P209"/>
    <mergeCell ref="Q208:Q209"/>
    <mergeCell ref="P206:P207"/>
    <mergeCell ref="Q206:Q207"/>
    <mergeCell ref="R206:R207"/>
    <mergeCell ref="S206:S207"/>
    <mergeCell ref="A208:A209"/>
    <mergeCell ref="C208:D209"/>
    <mergeCell ref="F208:H209"/>
    <mergeCell ref="I208:I209"/>
    <mergeCell ref="J208:J209"/>
    <mergeCell ref="K208:K209"/>
    <mergeCell ref="J206:J207"/>
    <mergeCell ref="K206:K207"/>
    <mergeCell ref="L206:L207"/>
    <mergeCell ref="M206:M207"/>
    <mergeCell ref="N206:N207"/>
    <mergeCell ref="O206:O207"/>
    <mergeCell ref="S212:S213"/>
    <mergeCell ref="A214:A215"/>
    <mergeCell ref="C214:D214"/>
    <mergeCell ref="E214:E215"/>
    <mergeCell ref="F214:H215"/>
    <mergeCell ref="I214:I215"/>
    <mergeCell ref="J214:J215"/>
    <mergeCell ref="K214:K215"/>
    <mergeCell ref="L214:L215"/>
    <mergeCell ref="M214:M215"/>
    <mergeCell ref="M212:M213"/>
    <mergeCell ref="N212:N213"/>
    <mergeCell ref="O212:O213"/>
    <mergeCell ref="P212:P213"/>
    <mergeCell ref="Q212:Q213"/>
    <mergeCell ref="R212:R213"/>
    <mergeCell ref="S210:S211"/>
    <mergeCell ref="A212:A213"/>
    <mergeCell ref="C212:D213"/>
    <mergeCell ref="E212:E213"/>
    <mergeCell ref="F212:H213"/>
    <mergeCell ref="I212:I213"/>
    <mergeCell ref="J212:J213"/>
    <mergeCell ref="K212:K213"/>
    <mergeCell ref="L212:L213"/>
    <mergeCell ref="M210:M211"/>
    <mergeCell ref="N210:N211"/>
    <mergeCell ref="O210:O211"/>
    <mergeCell ref="P210:P211"/>
    <mergeCell ref="Q210:Q211"/>
    <mergeCell ref="R210:R211"/>
    <mergeCell ref="O216:O217"/>
    <mergeCell ref="P216:Q217"/>
    <mergeCell ref="R216:R217"/>
    <mergeCell ref="S216:S217"/>
    <mergeCell ref="A218:A219"/>
    <mergeCell ref="C218:D219"/>
    <mergeCell ref="F218:H219"/>
    <mergeCell ref="I218:I219"/>
    <mergeCell ref="J218:J219"/>
    <mergeCell ref="I216:I217"/>
    <mergeCell ref="J216:J217"/>
    <mergeCell ref="K216:K217"/>
    <mergeCell ref="L216:L217"/>
    <mergeCell ref="M216:M217"/>
    <mergeCell ref="N216:N217"/>
    <mergeCell ref="O214:O215"/>
    <mergeCell ref="P214:Q215"/>
    <mergeCell ref="R214:R215"/>
    <mergeCell ref="S214:S215"/>
    <mergeCell ref="C215:D215"/>
    <mergeCell ref="A216:A217"/>
    <mergeCell ref="C216:D217"/>
    <mergeCell ref="E216:E217"/>
    <mergeCell ref="F216:H217"/>
    <mergeCell ref="F222:H223"/>
    <mergeCell ref="I222:I223"/>
    <mergeCell ref="M220:M221"/>
    <mergeCell ref="N220:N221"/>
    <mergeCell ref="O220:O221"/>
    <mergeCell ref="P220:Q221"/>
    <mergeCell ref="R220:R221"/>
    <mergeCell ref="S220:S221"/>
    <mergeCell ref="R218:R219"/>
    <mergeCell ref="S218:S219"/>
    <mergeCell ref="A220:A221"/>
    <mergeCell ref="C220:D221"/>
    <mergeCell ref="F220:H221"/>
    <mergeCell ref="I220:I221"/>
    <mergeCell ref="J220:J221"/>
    <mergeCell ref="K220:K221"/>
    <mergeCell ref="L220:L221"/>
    <mergeCell ref="K218:K219"/>
    <mergeCell ref="L218:L219"/>
    <mergeCell ref="M218:M219"/>
    <mergeCell ref="N218:N219"/>
    <mergeCell ref="O218:O219"/>
    <mergeCell ref="P218:Q219"/>
    <mergeCell ref="P224:Q225"/>
    <mergeCell ref="R224:R225"/>
    <mergeCell ref="S224:S225"/>
    <mergeCell ref="A226:A227"/>
    <mergeCell ref="C226:D227"/>
    <mergeCell ref="E226:E227"/>
    <mergeCell ref="F226:H227"/>
    <mergeCell ref="I226:I227"/>
    <mergeCell ref="J226:J227"/>
    <mergeCell ref="J224:J225"/>
    <mergeCell ref="K224:K225"/>
    <mergeCell ref="L224:L225"/>
    <mergeCell ref="M224:M225"/>
    <mergeCell ref="N224:N225"/>
    <mergeCell ref="O224:O225"/>
    <mergeCell ref="P222:Q223"/>
    <mergeCell ref="R222:R223"/>
    <mergeCell ref="S222:S223"/>
    <mergeCell ref="C223:D223"/>
    <mergeCell ref="A224:A225"/>
    <mergeCell ref="C224:D225"/>
    <mergeCell ref="F224:H225"/>
    <mergeCell ref="I224:I225"/>
    <mergeCell ref="J222:J223"/>
    <mergeCell ref="K222:K223"/>
    <mergeCell ref="L222:L223"/>
    <mergeCell ref="M222:M223"/>
    <mergeCell ref="N222:N223"/>
    <mergeCell ref="O222:O223"/>
    <mergeCell ref="A222:A223"/>
    <mergeCell ref="C222:D222"/>
    <mergeCell ref="E222:E223"/>
    <mergeCell ref="M228:M229"/>
    <mergeCell ref="N228:N229"/>
    <mergeCell ref="O228:O229"/>
    <mergeCell ref="P228:Q229"/>
    <mergeCell ref="R228:R229"/>
    <mergeCell ref="S228:S229"/>
    <mergeCell ref="R226:R227"/>
    <mergeCell ref="S226:S227"/>
    <mergeCell ref="A228:A229"/>
    <mergeCell ref="C228:D229"/>
    <mergeCell ref="E228:E229"/>
    <mergeCell ref="F228:H229"/>
    <mergeCell ref="I228:I229"/>
    <mergeCell ref="J228:J229"/>
    <mergeCell ref="K228:K229"/>
    <mergeCell ref="L228:L229"/>
    <mergeCell ref="K226:K227"/>
    <mergeCell ref="L226:L227"/>
    <mergeCell ref="M226:M227"/>
    <mergeCell ref="O226:O227"/>
    <mergeCell ref="P226:P227"/>
    <mergeCell ref="Q226:Q227"/>
    <mergeCell ref="N232:N233"/>
    <mergeCell ref="O232:O233"/>
    <mergeCell ref="P232:Q233"/>
    <mergeCell ref="R232:R233"/>
    <mergeCell ref="S232:S233"/>
    <mergeCell ref="A234:A235"/>
    <mergeCell ref="C234:D235"/>
    <mergeCell ref="F234:H235"/>
    <mergeCell ref="I234:I235"/>
    <mergeCell ref="R230:R231"/>
    <mergeCell ref="S230:S231"/>
    <mergeCell ref="A232:A233"/>
    <mergeCell ref="C232:D233"/>
    <mergeCell ref="F232:H233"/>
    <mergeCell ref="I232:I233"/>
    <mergeCell ref="J232:J233"/>
    <mergeCell ref="K232:K233"/>
    <mergeCell ref="L232:L233"/>
    <mergeCell ref="M232:M233"/>
    <mergeCell ref="J230:J231"/>
    <mergeCell ref="K230:K231"/>
    <mergeCell ref="L230:L231"/>
    <mergeCell ref="M230:M231"/>
    <mergeCell ref="O230:O231"/>
    <mergeCell ref="P230:Q231"/>
    <mergeCell ref="A230:A231"/>
    <mergeCell ref="C230:D231"/>
    <mergeCell ref="E230:E231"/>
    <mergeCell ref="F230:H231"/>
    <mergeCell ref="I230:I231"/>
    <mergeCell ref="Q236:Q237"/>
    <mergeCell ref="R236:R237"/>
    <mergeCell ref="S236:S237"/>
    <mergeCell ref="C237:D237"/>
    <mergeCell ref="A238:A239"/>
    <mergeCell ref="C238:D239"/>
    <mergeCell ref="E238:E239"/>
    <mergeCell ref="F238:H239"/>
    <mergeCell ref="I238:I239"/>
    <mergeCell ref="K236:K237"/>
    <mergeCell ref="L236:L237"/>
    <mergeCell ref="M236:M237"/>
    <mergeCell ref="N236:N237"/>
    <mergeCell ref="O236:O237"/>
    <mergeCell ref="P236:P237"/>
    <mergeCell ref="P234:Q235"/>
    <mergeCell ref="R234:R235"/>
    <mergeCell ref="S234:S235"/>
    <mergeCell ref="A236:A237"/>
    <mergeCell ref="C236:D236"/>
    <mergeCell ref="E236:E237"/>
    <mergeCell ref="F236:H237"/>
    <mergeCell ref="I236:I237"/>
    <mergeCell ref="J236:J237"/>
    <mergeCell ref="J234:J235"/>
    <mergeCell ref="K234:K235"/>
    <mergeCell ref="L234:L235"/>
    <mergeCell ref="M234:M235"/>
    <mergeCell ref="N234:N235"/>
    <mergeCell ref="O234:O235"/>
    <mergeCell ref="S240:S241"/>
    <mergeCell ref="C241:D241"/>
    <mergeCell ref="A242:A243"/>
    <mergeCell ref="F242:H243"/>
    <mergeCell ref="I242:I243"/>
    <mergeCell ref="J242:J243"/>
    <mergeCell ref="K242:K243"/>
    <mergeCell ref="K240:K241"/>
    <mergeCell ref="L240:L241"/>
    <mergeCell ref="M240:M241"/>
    <mergeCell ref="P240:Q241"/>
    <mergeCell ref="R240:R241"/>
    <mergeCell ref="P238:P239"/>
    <mergeCell ref="Q238:Q239"/>
    <mergeCell ref="R238:R239"/>
    <mergeCell ref="S238:S239"/>
    <mergeCell ref="A240:A241"/>
    <mergeCell ref="C240:D240"/>
    <mergeCell ref="F240:H241"/>
    <mergeCell ref="I240:I241"/>
    <mergeCell ref="J240:J241"/>
    <mergeCell ref="J238:J239"/>
    <mergeCell ref="K238:K239"/>
    <mergeCell ref="L238:L239"/>
    <mergeCell ref="M238:M239"/>
    <mergeCell ref="N238:N239"/>
    <mergeCell ref="O238:O239"/>
    <mergeCell ref="N244:N245"/>
    <mergeCell ref="O244:O245"/>
    <mergeCell ref="P244:P245"/>
    <mergeCell ref="Q244:Q245"/>
    <mergeCell ref="R244:R245"/>
    <mergeCell ref="S244:S245"/>
    <mergeCell ref="S242:S243"/>
    <mergeCell ref="A244:A245"/>
    <mergeCell ref="C244:D245"/>
    <mergeCell ref="F244:H245"/>
    <mergeCell ref="I244:I245"/>
    <mergeCell ref="J244:J245"/>
    <mergeCell ref="K244:K245"/>
    <mergeCell ref="L244:L245"/>
    <mergeCell ref="M244:M245"/>
    <mergeCell ref="L242:L243"/>
    <mergeCell ref="M242:M243"/>
    <mergeCell ref="O242:O243"/>
    <mergeCell ref="P242:Q243"/>
    <mergeCell ref="R242:R243"/>
    <mergeCell ref="A250:A251"/>
    <mergeCell ref="C250:D251"/>
    <mergeCell ref="F250:H251"/>
    <mergeCell ref="I250:I251"/>
    <mergeCell ref="J250:J251"/>
    <mergeCell ref="K248:K249"/>
    <mergeCell ref="L248:L249"/>
    <mergeCell ref="M248:M249"/>
    <mergeCell ref="P248:Q249"/>
    <mergeCell ref="R248:R249"/>
    <mergeCell ref="S248:S249"/>
    <mergeCell ref="P246:Q247"/>
    <mergeCell ref="R246:R247"/>
    <mergeCell ref="S246:S247"/>
    <mergeCell ref="C247:D247"/>
    <mergeCell ref="A248:A249"/>
    <mergeCell ref="C248:D249"/>
    <mergeCell ref="E248:E249"/>
    <mergeCell ref="F248:H249"/>
    <mergeCell ref="I248:I249"/>
    <mergeCell ref="J248:J249"/>
    <mergeCell ref="J246:J247"/>
    <mergeCell ref="K246:K247"/>
    <mergeCell ref="L246:L247"/>
    <mergeCell ref="M246:M247"/>
    <mergeCell ref="N246:N247"/>
    <mergeCell ref="O246:O247"/>
    <mergeCell ref="A246:A247"/>
    <mergeCell ref="C246:D246"/>
    <mergeCell ref="F246:H247"/>
    <mergeCell ref="I246:I247"/>
    <mergeCell ref="R252:R253"/>
    <mergeCell ref="S252:S253"/>
    <mergeCell ref="A254:A255"/>
    <mergeCell ref="C254:D255"/>
    <mergeCell ref="F254:H255"/>
    <mergeCell ref="I254:I255"/>
    <mergeCell ref="J254:J255"/>
    <mergeCell ref="K254:K255"/>
    <mergeCell ref="L254:L255"/>
    <mergeCell ref="M254:M255"/>
    <mergeCell ref="L252:L253"/>
    <mergeCell ref="M252:M253"/>
    <mergeCell ref="N252:N253"/>
    <mergeCell ref="O252:O253"/>
    <mergeCell ref="Q250:Q251"/>
    <mergeCell ref="R250:R251"/>
    <mergeCell ref="S250:S251"/>
    <mergeCell ref="A252:A253"/>
    <mergeCell ref="B252:B309"/>
    <mergeCell ref="C252:D253"/>
    <mergeCell ref="F252:H253"/>
    <mergeCell ref="I252:I253"/>
    <mergeCell ref="J252:J253"/>
    <mergeCell ref="K252:K253"/>
    <mergeCell ref="K250:K251"/>
    <mergeCell ref="L250:L251"/>
    <mergeCell ref="M250:M251"/>
    <mergeCell ref="N250:N251"/>
    <mergeCell ref="O250:O251"/>
    <mergeCell ref="P250:P251"/>
    <mergeCell ref="P256:Q257"/>
    <mergeCell ref="R256:R257"/>
    <mergeCell ref="S256:S257"/>
    <mergeCell ref="A258:A259"/>
    <mergeCell ref="C258:D259"/>
    <mergeCell ref="E258:E259"/>
    <mergeCell ref="F258:H259"/>
    <mergeCell ref="I258:I259"/>
    <mergeCell ref="J258:J259"/>
    <mergeCell ref="J256:J257"/>
    <mergeCell ref="K256:K257"/>
    <mergeCell ref="L256:L257"/>
    <mergeCell ref="M256:M257"/>
    <mergeCell ref="N256:N257"/>
    <mergeCell ref="O256:O257"/>
    <mergeCell ref="O254:O255"/>
    <mergeCell ref="P254:Q255"/>
    <mergeCell ref="R254:R255"/>
    <mergeCell ref="S254:S255"/>
    <mergeCell ref="A256:A257"/>
    <mergeCell ref="C256:D257"/>
    <mergeCell ref="E256:E257"/>
    <mergeCell ref="F256:H257"/>
    <mergeCell ref="I256:I257"/>
    <mergeCell ref="M260:M261"/>
    <mergeCell ref="O260:O261"/>
    <mergeCell ref="R260:R261"/>
    <mergeCell ref="S260:S261"/>
    <mergeCell ref="S258:S259"/>
    <mergeCell ref="A260:A261"/>
    <mergeCell ref="C260:D261"/>
    <mergeCell ref="F260:H261"/>
    <mergeCell ref="I260:I261"/>
    <mergeCell ref="J260:J261"/>
    <mergeCell ref="K260:K261"/>
    <mergeCell ref="L260:L261"/>
    <mergeCell ref="K258:K259"/>
    <mergeCell ref="L258:L259"/>
    <mergeCell ref="M258:M259"/>
    <mergeCell ref="P258:P259"/>
    <mergeCell ref="Q258:Q259"/>
    <mergeCell ref="R258:R259"/>
    <mergeCell ref="R264:R265"/>
    <mergeCell ref="S264:S265"/>
    <mergeCell ref="A266:A267"/>
    <mergeCell ref="C266:D267"/>
    <mergeCell ref="F266:H267"/>
    <mergeCell ref="I266:I267"/>
    <mergeCell ref="J266:J267"/>
    <mergeCell ref="K266:K267"/>
    <mergeCell ref="K264:K265"/>
    <mergeCell ref="L264:L265"/>
    <mergeCell ref="M264:M265"/>
    <mergeCell ref="O264:O265"/>
    <mergeCell ref="P264:Q265"/>
    <mergeCell ref="Q262:Q263"/>
    <mergeCell ref="R262:R263"/>
    <mergeCell ref="S262:S263"/>
    <mergeCell ref="A264:A265"/>
    <mergeCell ref="F264:H265"/>
    <mergeCell ref="I264:I265"/>
    <mergeCell ref="J264:J265"/>
    <mergeCell ref="K262:K263"/>
    <mergeCell ref="L262:L263"/>
    <mergeCell ref="M262:M263"/>
    <mergeCell ref="N262:N263"/>
    <mergeCell ref="O262:O263"/>
    <mergeCell ref="P262:P263"/>
    <mergeCell ref="A262:A263"/>
    <mergeCell ref="C262:D263"/>
    <mergeCell ref="F262:H263"/>
    <mergeCell ref="I262:I263"/>
    <mergeCell ref="J262:J263"/>
    <mergeCell ref="M268:M269"/>
    <mergeCell ref="N268:N269"/>
    <mergeCell ref="O268:O269"/>
    <mergeCell ref="P268:Q269"/>
    <mergeCell ref="R268:R269"/>
    <mergeCell ref="S268:S269"/>
    <mergeCell ref="S266:S267"/>
    <mergeCell ref="A268:A269"/>
    <mergeCell ref="C268:D269"/>
    <mergeCell ref="E268:E269"/>
    <mergeCell ref="F268:H269"/>
    <mergeCell ref="I268:I269"/>
    <mergeCell ref="J268:J269"/>
    <mergeCell ref="K268:K269"/>
    <mergeCell ref="L268:L269"/>
    <mergeCell ref="L266:L267"/>
    <mergeCell ref="M266:M267"/>
    <mergeCell ref="N266:N267"/>
    <mergeCell ref="O266:O267"/>
    <mergeCell ref="P266:Q267"/>
    <mergeCell ref="R266:R267"/>
    <mergeCell ref="Q270:Q271"/>
    <mergeCell ref="R270:R271"/>
    <mergeCell ref="A272:A273"/>
    <mergeCell ref="C272:D272"/>
    <mergeCell ref="E272:E273"/>
    <mergeCell ref="F272:H273"/>
    <mergeCell ref="I272:I273"/>
    <mergeCell ref="J272:J273"/>
    <mergeCell ref="K272:K273"/>
    <mergeCell ref="L272:L273"/>
    <mergeCell ref="K270:K271"/>
    <mergeCell ref="L270:L271"/>
    <mergeCell ref="M270:M271"/>
    <mergeCell ref="N270:N271"/>
    <mergeCell ref="O270:O271"/>
    <mergeCell ref="P270:P271"/>
    <mergeCell ref="A270:A271"/>
    <mergeCell ref="C270:D271"/>
    <mergeCell ref="E270:E271"/>
    <mergeCell ref="F270:H271"/>
    <mergeCell ref="I270:I271"/>
    <mergeCell ref="J270:J271"/>
    <mergeCell ref="K274:K275"/>
    <mergeCell ref="L274:L275"/>
    <mergeCell ref="M274:M275"/>
    <mergeCell ref="P274:Q275"/>
    <mergeCell ref="R274:R275"/>
    <mergeCell ref="S274:S275"/>
    <mergeCell ref="A274:A275"/>
    <mergeCell ref="C274:D275"/>
    <mergeCell ref="E274:E275"/>
    <mergeCell ref="F274:H275"/>
    <mergeCell ref="I274:I275"/>
    <mergeCell ref="J274:J275"/>
    <mergeCell ref="M272:M273"/>
    <mergeCell ref="N272:N273"/>
    <mergeCell ref="O272:O273"/>
    <mergeCell ref="P272:Q273"/>
    <mergeCell ref="R272:R273"/>
    <mergeCell ref="C273:D273"/>
    <mergeCell ref="P276:P277"/>
    <mergeCell ref="Q276:Q277"/>
    <mergeCell ref="R276:R277"/>
    <mergeCell ref="S276:S277"/>
    <mergeCell ref="A278:A279"/>
    <mergeCell ref="C278:D279"/>
    <mergeCell ref="E278:E279"/>
    <mergeCell ref="F278:H279"/>
    <mergeCell ref="I278:I279"/>
    <mergeCell ref="J278:J279"/>
    <mergeCell ref="J276:J277"/>
    <mergeCell ref="K276:K277"/>
    <mergeCell ref="L276:L277"/>
    <mergeCell ref="M276:M277"/>
    <mergeCell ref="N276:N277"/>
    <mergeCell ref="O276:O277"/>
    <mergeCell ref="A276:A277"/>
    <mergeCell ref="C276:D277"/>
    <mergeCell ref="E276:E277"/>
    <mergeCell ref="F276:H277"/>
    <mergeCell ref="I276:I277"/>
    <mergeCell ref="R280:R281"/>
    <mergeCell ref="S280:S281"/>
    <mergeCell ref="A282:A283"/>
    <mergeCell ref="C282:D282"/>
    <mergeCell ref="E282:E283"/>
    <mergeCell ref="F282:H283"/>
    <mergeCell ref="I282:I283"/>
    <mergeCell ref="J282:J283"/>
    <mergeCell ref="K282:K283"/>
    <mergeCell ref="L282:L283"/>
    <mergeCell ref="L280:L281"/>
    <mergeCell ref="M280:M281"/>
    <mergeCell ref="N280:N281"/>
    <mergeCell ref="O280:O281"/>
    <mergeCell ref="P280:P281"/>
    <mergeCell ref="Q280:Q281"/>
    <mergeCell ref="R278:R279"/>
    <mergeCell ref="S278:S279"/>
    <mergeCell ref="A280:A281"/>
    <mergeCell ref="C280:D281"/>
    <mergeCell ref="E280:E281"/>
    <mergeCell ref="F280:H281"/>
    <mergeCell ref="I280:I281"/>
    <mergeCell ref="J280:J281"/>
    <mergeCell ref="K280:K281"/>
    <mergeCell ref="K278:K279"/>
    <mergeCell ref="L278:L279"/>
    <mergeCell ref="M278:M279"/>
    <mergeCell ref="N278:N279"/>
    <mergeCell ref="O278:O279"/>
    <mergeCell ref="P278:Q279"/>
    <mergeCell ref="N284:N285"/>
    <mergeCell ref="O284:O285"/>
    <mergeCell ref="P284:P285"/>
    <mergeCell ref="Q284:Q285"/>
    <mergeCell ref="R284:R285"/>
    <mergeCell ref="S284:S285"/>
    <mergeCell ref="S282:S283"/>
    <mergeCell ref="C283:D283"/>
    <mergeCell ref="A284:A285"/>
    <mergeCell ref="C284:D285"/>
    <mergeCell ref="F284:H285"/>
    <mergeCell ref="I284:I285"/>
    <mergeCell ref="J284:J285"/>
    <mergeCell ref="K284:K285"/>
    <mergeCell ref="L284:L285"/>
    <mergeCell ref="M284:M285"/>
    <mergeCell ref="M282:M283"/>
    <mergeCell ref="N282:N283"/>
    <mergeCell ref="O282:O283"/>
    <mergeCell ref="P282:P283"/>
    <mergeCell ref="Q282:Q283"/>
    <mergeCell ref="R282:R283"/>
    <mergeCell ref="P286:P287"/>
    <mergeCell ref="Q286:Q287"/>
    <mergeCell ref="R286:R287"/>
    <mergeCell ref="S286:S287"/>
    <mergeCell ref="A288:A289"/>
    <mergeCell ref="C288:D289"/>
    <mergeCell ref="F288:H289"/>
    <mergeCell ref="I288:I289"/>
    <mergeCell ref="J286:J287"/>
    <mergeCell ref="K286:K287"/>
    <mergeCell ref="L286:L287"/>
    <mergeCell ref="M286:M287"/>
    <mergeCell ref="N286:N287"/>
    <mergeCell ref="O286:O287"/>
    <mergeCell ref="A286:A287"/>
    <mergeCell ref="C286:D287"/>
    <mergeCell ref="E286:E287"/>
    <mergeCell ref="F286:H287"/>
    <mergeCell ref="I286:I287"/>
    <mergeCell ref="I292:I293"/>
    <mergeCell ref="M290:M291"/>
    <mergeCell ref="N290:N291"/>
    <mergeCell ref="O290:O291"/>
    <mergeCell ref="P290:Q291"/>
    <mergeCell ref="R290:R291"/>
    <mergeCell ref="S290:S291"/>
    <mergeCell ref="S288:S289"/>
    <mergeCell ref="A290:A291"/>
    <mergeCell ref="E290:E291"/>
    <mergeCell ref="F290:H291"/>
    <mergeCell ref="I290:I291"/>
    <mergeCell ref="J290:J291"/>
    <mergeCell ref="K290:K291"/>
    <mergeCell ref="L290:L291"/>
    <mergeCell ref="J288:J289"/>
    <mergeCell ref="K288:K289"/>
    <mergeCell ref="L288:L289"/>
    <mergeCell ref="M288:M289"/>
    <mergeCell ref="P288:Q289"/>
    <mergeCell ref="R288:R289"/>
    <mergeCell ref="C292:D292"/>
    <mergeCell ref="C293:D293"/>
    <mergeCell ref="C290:D290"/>
    <mergeCell ref="C291:D291"/>
    <mergeCell ref="Q294:Q295"/>
    <mergeCell ref="R294:R295"/>
    <mergeCell ref="S294:S295"/>
    <mergeCell ref="A296:A297"/>
    <mergeCell ref="C296:D297"/>
    <mergeCell ref="E296:E297"/>
    <mergeCell ref="F296:H297"/>
    <mergeCell ref="I296:I297"/>
    <mergeCell ref="J296:J297"/>
    <mergeCell ref="K294:K295"/>
    <mergeCell ref="L294:L295"/>
    <mergeCell ref="M294:M295"/>
    <mergeCell ref="P294:P295"/>
    <mergeCell ref="P292:P293"/>
    <mergeCell ref="Q292:Q293"/>
    <mergeCell ref="R292:R293"/>
    <mergeCell ref="S292:S293"/>
    <mergeCell ref="A294:A295"/>
    <mergeCell ref="C294:D295"/>
    <mergeCell ref="E294:E295"/>
    <mergeCell ref="F294:H295"/>
    <mergeCell ref="I294:I295"/>
    <mergeCell ref="J294:J295"/>
    <mergeCell ref="J292:J293"/>
    <mergeCell ref="K292:K293"/>
    <mergeCell ref="L292:L293"/>
    <mergeCell ref="M292:M293"/>
    <mergeCell ref="N292:N293"/>
    <mergeCell ref="O292:O293"/>
    <mergeCell ref="A292:A293"/>
    <mergeCell ref="E292:E293"/>
    <mergeCell ref="F292:H293"/>
    <mergeCell ref="M298:M299"/>
    <mergeCell ref="N298:N299"/>
    <mergeCell ref="O298:O299"/>
    <mergeCell ref="P298:Q299"/>
    <mergeCell ref="R298:R299"/>
    <mergeCell ref="S298:S299"/>
    <mergeCell ref="R296:R297"/>
    <mergeCell ref="S296:S297"/>
    <mergeCell ref="A298:A299"/>
    <mergeCell ref="C298:D299"/>
    <mergeCell ref="F298:H299"/>
    <mergeCell ref="I298:I299"/>
    <mergeCell ref="J298:J299"/>
    <mergeCell ref="K298:K299"/>
    <mergeCell ref="L298:L299"/>
    <mergeCell ref="K296:K297"/>
    <mergeCell ref="L296:L297"/>
    <mergeCell ref="M296:M297"/>
    <mergeCell ref="N296:N297"/>
    <mergeCell ref="O296:O297"/>
    <mergeCell ref="P296:Q297"/>
    <mergeCell ref="S302:S303"/>
    <mergeCell ref="Q300:Q301"/>
    <mergeCell ref="R300:R301"/>
    <mergeCell ref="S300:S301"/>
    <mergeCell ref="A302:A303"/>
    <mergeCell ref="C302:D303"/>
    <mergeCell ref="F302:H303"/>
    <mergeCell ref="I302:I303"/>
    <mergeCell ref="J302:J303"/>
    <mergeCell ref="K302:K303"/>
    <mergeCell ref="L302:L303"/>
    <mergeCell ref="K300:K301"/>
    <mergeCell ref="L300:L301"/>
    <mergeCell ref="M300:M301"/>
    <mergeCell ref="N300:N301"/>
    <mergeCell ref="O300:O301"/>
    <mergeCell ref="P300:P301"/>
    <mergeCell ref="A300:A301"/>
    <mergeCell ref="C300:D301"/>
    <mergeCell ref="E300:E301"/>
    <mergeCell ref="F300:H301"/>
    <mergeCell ref="I300:I301"/>
    <mergeCell ref="J300:J301"/>
    <mergeCell ref="L304:L305"/>
    <mergeCell ref="M304:M305"/>
    <mergeCell ref="N304:N305"/>
    <mergeCell ref="O304:O305"/>
    <mergeCell ref="P304:Q305"/>
    <mergeCell ref="R304:R305"/>
    <mergeCell ref="A304:A305"/>
    <mergeCell ref="C304:D305"/>
    <mergeCell ref="F304:H305"/>
    <mergeCell ref="I304:I305"/>
    <mergeCell ref="J304:J305"/>
    <mergeCell ref="K304:K305"/>
    <mergeCell ref="M302:M303"/>
    <mergeCell ref="N302:N303"/>
    <mergeCell ref="O302:O303"/>
    <mergeCell ref="P302:Q303"/>
    <mergeCell ref="R302:R303"/>
    <mergeCell ref="E304:E305"/>
    <mergeCell ref="R308:R309"/>
    <mergeCell ref="S308:S309"/>
    <mergeCell ref="C309:D309"/>
    <mergeCell ref="A310:A311"/>
    <mergeCell ref="B310:B315"/>
    <mergeCell ref="C310:D311"/>
    <mergeCell ref="F310:H311"/>
    <mergeCell ref="I310:I311"/>
    <mergeCell ref="J308:J309"/>
    <mergeCell ref="K308:K309"/>
    <mergeCell ref="L308:L309"/>
    <mergeCell ref="M308:M309"/>
    <mergeCell ref="O308:O309"/>
    <mergeCell ref="P308:Q309"/>
    <mergeCell ref="A308:A309"/>
    <mergeCell ref="C308:D308"/>
    <mergeCell ref="E308:E309"/>
    <mergeCell ref="F308:H309"/>
    <mergeCell ref="I308:I309"/>
    <mergeCell ref="Q312:Q313"/>
    <mergeCell ref="R312:R313"/>
    <mergeCell ref="S312:S313"/>
    <mergeCell ref="C313:D313"/>
    <mergeCell ref="A314:A315"/>
    <mergeCell ref="C314:D314"/>
    <mergeCell ref="E314:E315"/>
    <mergeCell ref="F314:H315"/>
    <mergeCell ref="I314:I315"/>
    <mergeCell ref="K312:K313"/>
    <mergeCell ref="R310:R311"/>
    <mergeCell ref="S310:S311"/>
    <mergeCell ref="A312:A313"/>
    <mergeCell ref="C312:D312"/>
    <mergeCell ref="F312:H313"/>
    <mergeCell ref="I312:I313"/>
    <mergeCell ref="J312:J313"/>
    <mergeCell ref="J310:J311"/>
    <mergeCell ref="K310:K311"/>
    <mergeCell ref="L310:L311"/>
    <mergeCell ref="M310:M311"/>
    <mergeCell ref="N310:N311"/>
    <mergeCell ref="O310:O311"/>
    <mergeCell ref="O316:O317"/>
    <mergeCell ref="P316:Q317"/>
    <mergeCell ref="R316:R317"/>
    <mergeCell ref="S316:S317"/>
    <mergeCell ref="I316:I317"/>
    <mergeCell ref="J316:J317"/>
    <mergeCell ref="K316:K317"/>
    <mergeCell ref="L316:L317"/>
    <mergeCell ref="M316:M317"/>
    <mergeCell ref="N316:N317"/>
    <mergeCell ref="P314:P315"/>
    <mergeCell ref="Q314:Q315"/>
    <mergeCell ref="R314:R315"/>
    <mergeCell ref="S314:S315"/>
    <mergeCell ref="C315:D315"/>
    <mergeCell ref="A316:A317"/>
    <mergeCell ref="B316:B359"/>
    <mergeCell ref="C316:D317"/>
    <mergeCell ref="J314:J315"/>
    <mergeCell ref="K314:K315"/>
    <mergeCell ref="L314:L315"/>
    <mergeCell ref="M314:M315"/>
    <mergeCell ref="N314:N315"/>
    <mergeCell ref="O314:O315"/>
    <mergeCell ref="P322:Q323"/>
    <mergeCell ref="R322:R323"/>
    <mergeCell ref="S322:S323"/>
    <mergeCell ref="A324:A325"/>
    <mergeCell ref="C324:D325"/>
    <mergeCell ref="E324:E325"/>
    <mergeCell ref="F324:H325"/>
    <mergeCell ref="I324:I325"/>
    <mergeCell ref="J322:J323"/>
    <mergeCell ref="K322:K323"/>
    <mergeCell ref="L322:L323"/>
    <mergeCell ref="M322:M323"/>
    <mergeCell ref="N322:N323"/>
    <mergeCell ref="O322:O323"/>
    <mergeCell ref="P320:P321"/>
    <mergeCell ref="Q320:Q321"/>
    <mergeCell ref="R320:R321"/>
    <mergeCell ref="S320:S321"/>
    <mergeCell ref="C321:D321"/>
    <mergeCell ref="A322:A323"/>
    <mergeCell ref="F322:H323"/>
    <mergeCell ref="I322:I323"/>
    <mergeCell ref="J320:J321"/>
    <mergeCell ref="K320:K321"/>
    <mergeCell ref="L320:L321"/>
    <mergeCell ref="M320:M321"/>
    <mergeCell ref="N320:N321"/>
    <mergeCell ref="O320:O321"/>
    <mergeCell ref="M326:M327"/>
    <mergeCell ref="N326:N327"/>
    <mergeCell ref="O326:O327"/>
    <mergeCell ref="P326:Q327"/>
    <mergeCell ref="R326:R327"/>
    <mergeCell ref="S326:S327"/>
    <mergeCell ref="P324:Q325"/>
    <mergeCell ref="R324:R325"/>
    <mergeCell ref="S324:S325"/>
    <mergeCell ref="A326:A327"/>
    <mergeCell ref="C326:D327"/>
    <mergeCell ref="F326:H327"/>
    <mergeCell ref="I326:I327"/>
    <mergeCell ref="J326:J327"/>
    <mergeCell ref="K326:K327"/>
    <mergeCell ref="L326:L327"/>
    <mergeCell ref="J324:J325"/>
    <mergeCell ref="K324:K325"/>
    <mergeCell ref="L324:L325"/>
    <mergeCell ref="M324:M325"/>
    <mergeCell ref="N324:N325"/>
    <mergeCell ref="O324:O325"/>
    <mergeCell ref="C322:D323"/>
    <mergeCell ref="P328:P329"/>
    <mergeCell ref="Q328:Q329"/>
    <mergeCell ref="R328:R329"/>
    <mergeCell ref="S328:S329"/>
    <mergeCell ref="A330:A331"/>
    <mergeCell ref="C330:D331"/>
    <mergeCell ref="F330:H331"/>
    <mergeCell ref="I330:I331"/>
    <mergeCell ref="J330:J331"/>
    <mergeCell ref="J328:J329"/>
    <mergeCell ref="K328:K329"/>
    <mergeCell ref="L328:L329"/>
    <mergeCell ref="M328:M329"/>
    <mergeCell ref="N328:N329"/>
    <mergeCell ref="O328:O329"/>
    <mergeCell ref="A328:A329"/>
    <mergeCell ref="C328:D329"/>
    <mergeCell ref="E328:E329"/>
    <mergeCell ref="F328:H329"/>
    <mergeCell ref="I328:I329"/>
    <mergeCell ref="P330:Q331"/>
    <mergeCell ref="R332:R333"/>
    <mergeCell ref="S332:S333"/>
    <mergeCell ref="A334:A335"/>
    <mergeCell ref="C334:D335"/>
    <mergeCell ref="F334:H335"/>
    <mergeCell ref="I334:I335"/>
    <mergeCell ref="J334:J335"/>
    <mergeCell ref="K334:K335"/>
    <mergeCell ref="L334:L335"/>
    <mergeCell ref="M334:M335"/>
    <mergeCell ref="K332:K333"/>
    <mergeCell ref="L332:L333"/>
    <mergeCell ref="M332:M333"/>
    <mergeCell ref="N332:N333"/>
    <mergeCell ref="O332:O333"/>
    <mergeCell ref="P332:Q333"/>
    <mergeCell ref="R330:R331"/>
    <mergeCell ref="S330:S331"/>
    <mergeCell ref="A332:A333"/>
    <mergeCell ref="C332:D333"/>
    <mergeCell ref="E332:E333"/>
    <mergeCell ref="F332:H333"/>
    <mergeCell ref="I332:I333"/>
    <mergeCell ref="J332:J333"/>
    <mergeCell ref="K330:K331"/>
    <mergeCell ref="L330:L331"/>
    <mergeCell ref="M330:M331"/>
    <mergeCell ref="N330:N331"/>
    <mergeCell ref="O330:O331"/>
    <mergeCell ref="O336:O337"/>
    <mergeCell ref="P336:Q337"/>
    <mergeCell ref="R336:R337"/>
    <mergeCell ref="S336:S337"/>
    <mergeCell ref="C337:D337"/>
    <mergeCell ref="A338:A339"/>
    <mergeCell ref="C338:D339"/>
    <mergeCell ref="F338:H339"/>
    <mergeCell ref="I338:I339"/>
    <mergeCell ref="J338:J339"/>
    <mergeCell ref="I336:I337"/>
    <mergeCell ref="J336:J337"/>
    <mergeCell ref="K336:K337"/>
    <mergeCell ref="L336:L337"/>
    <mergeCell ref="M336:M337"/>
    <mergeCell ref="N336:N337"/>
    <mergeCell ref="N334:N335"/>
    <mergeCell ref="O334:O335"/>
    <mergeCell ref="P334:Q335"/>
    <mergeCell ref="R334:R335"/>
    <mergeCell ref="S334:S335"/>
    <mergeCell ref="A336:A337"/>
    <mergeCell ref="C336:D336"/>
    <mergeCell ref="E336:E337"/>
    <mergeCell ref="F336:H337"/>
    <mergeCell ref="E342:E343"/>
    <mergeCell ref="F342:H343"/>
    <mergeCell ref="I342:I343"/>
    <mergeCell ref="M340:M341"/>
    <mergeCell ref="N340:N341"/>
    <mergeCell ref="O340:O341"/>
    <mergeCell ref="P340:Q341"/>
    <mergeCell ref="R340:R341"/>
    <mergeCell ref="S340:S341"/>
    <mergeCell ref="R338:R339"/>
    <mergeCell ref="S338:S339"/>
    <mergeCell ref="A340:A341"/>
    <mergeCell ref="C340:D341"/>
    <mergeCell ref="F340:H341"/>
    <mergeCell ref="I340:I341"/>
    <mergeCell ref="J340:J341"/>
    <mergeCell ref="K340:K341"/>
    <mergeCell ref="L340:L341"/>
    <mergeCell ref="K338:K339"/>
    <mergeCell ref="L338:L339"/>
    <mergeCell ref="M338:M339"/>
    <mergeCell ref="N338:N339"/>
    <mergeCell ref="O338:O339"/>
    <mergeCell ref="P338:Q339"/>
    <mergeCell ref="R344:R345"/>
    <mergeCell ref="S344:S345"/>
    <mergeCell ref="A346:A347"/>
    <mergeCell ref="C346:D347"/>
    <mergeCell ref="E346:E347"/>
    <mergeCell ref="F346:H347"/>
    <mergeCell ref="I346:I347"/>
    <mergeCell ref="J346:J347"/>
    <mergeCell ref="K346:K347"/>
    <mergeCell ref="K344:K345"/>
    <mergeCell ref="L344:L345"/>
    <mergeCell ref="M344:M345"/>
    <mergeCell ref="N344:N345"/>
    <mergeCell ref="O344:O345"/>
    <mergeCell ref="P344:Q345"/>
    <mergeCell ref="P342:Q343"/>
    <mergeCell ref="R342:R343"/>
    <mergeCell ref="S342:S343"/>
    <mergeCell ref="A344:A345"/>
    <mergeCell ref="C344:D345"/>
    <mergeCell ref="E344:E345"/>
    <mergeCell ref="F344:H345"/>
    <mergeCell ref="I344:I345"/>
    <mergeCell ref="J344:J345"/>
    <mergeCell ref="J342:J343"/>
    <mergeCell ref="K342:K343"/>
    <mergeCell ref="L342:L343"/>
    <mergeCell ref="M342:M343"/>
    <mergeCell ref="N342:N343"/>
    <mergeCell ref="O342:O343"/>
    <mergeCell ref="A342:A343"/>
    <mergeCell ref="C342:D343"/>
    <mergeCell ref="S348:S349"/>
    <mergeCell ref="C349:D349"/>
    <mergeCell ref="A350:A351"/>
    <mergeCell ref="C350:D351"/>
    <mergeCell ref="E350:E351"/>
    <mergeCell ref="F350:H351"/>
    <mergeCell ref="I350:I351"/>
    <mergeCell ref="J350:J351"/>
    <mergeCell ref="K350:K351"/>
    <mergeCell ref="M348:M349"/>
    <mergeCell ref="N348:N349"/>
    <mergeCell ref="O348:O349"/>
    <mergeCell ref="P348:P349"/>
    <mergeCell ref="Q348:Q349"/>
    <mergeCell ref="R348:R349"/>
    <mergeCell ref="R346:R347"/>
    <mergeCell ref="S346:S347"/>
    <mergeCell ref="A348:A349"/>
    <mergeCell ref="C348:D348"/>
    <mergeCell ref="E348:E349"/>
    <mergeCell ref="F348:H349"/>
    <mergeCell ref="I348:I349"/>
    <mergeCell ref="J348:J349"/>
    <mergeCell ref="K348:K349"/>
    <mergeCell ref="L348:L349"/>
    <mergeCell ref="L346:L347"/>
    <mergeCell ref="M346:M347"/>
    <mergeCell ref="N346:N347"/>
    <mergeCell ref="O346:O347"/>
    <mergeCell ref="P346:P347"/>
    <mergeCell ref="Q346:Q347"/>
    <mergeCell ref="R352:R353"/>
    <mergeCell ref="S352:S353"/>
    <mergeCell ref="A354:A355"/>
    <mergeCell ref="C354:D355"/>
    <mergeCell ref="E354:E355"/>
    <mergeCell ref="F354:H355"/>
    <mergeCell ref="I354:I355"/>
    <mergeCell ref="J354:J355"/>
    <mergeCell ref="K354:K355"/>
    <mergeCell ref="L352:L353"/>
    <mergeCell ref="M352:M353"/>
    <mergeCell ref="N352:N353"/>
    <mergeCell ref="O352:O353"/>
    <mergeCell ref="P352:P353"/>
    <mergeCell ref="Q352:Q353"/>
    <mergeCell ref="R350:R351"/>
    <mergeCell ref="S350:S351"/>
    <mergeCell ref="A352:A353"/>
    <mergeCell ref="C352:D353"/>
    <mergeCell ref="E352:E353"/>
    <mergeCell ref="F352:H353"/>
    <mergeCell ref="I352:I353"/>
    <mergeCell ref="J352:J353"/>
    <mergeCell ref="K352:K353"/>
    <mergeCell ref="L350:L351"/>
    <mergeCell ref="M350:M351"/>
    <mergeCell ref="N350:N351"/>
    <mergeCell ref="O350:O351"/>
    <mergeCell ref="P350:P351"/>
    <mergeCell ref="Q350:Q351"/>
    <mergeCell ref="C357:D357"/>
    <mergeCell ref="A358:A359"/>
    <mergeCell ref="C358:D359"/>
    <mergeCell ref="E358:E359"/>
    <mergeCell ref="F358:H359"/>
    <mergeCell ref="M356:M357"/>
    <mergeCell ref="N356:N357"/>
    <mergeCell ref="O356:O357"/>
    <mergeCell ref="P356:Q357"/>
    <mergeCell ref="R356:R357"/>
    <mergeCell ref="S356:S357"/>
    <mergeCell ref="S354:S355"/>
    <mergeCell ref="A356:A357"/>
    <mergeCell ref="C356:D356"/>
    <mergeCell ref="E356:E357"/>
    <mergeCell ref="F356:H357"/>
    <mergeCell ref="I356:I357"/>
    <mergeCell ref="J356:J357"/>
    <mergeCell ref="K356:K357"/>
    <mergeCell ref="L356:L357"/>
    <mergeCell ref="L354:L355"/>
    <mergeCell ref="M354:M355"/>
    <mergeCell ref="N354:N355"/>
    <mergeCell ref="O354:O355"/>
    <mergeCell ref="P354:Q355"/>
    <mergeCell ref="R354:R355"/>
    <mergeCell ref="O358:O359"/>
    <mergeCell ref="P358:Q359"/>
    <mergeCell ref="R358:R359"/>
    <mergeCell ref="S358:S359"/>
    <mergeCell ref="A360:A361"/>
    <mergeCell ref="B360:B365"/>
    <mergeCell ref="C360:D361"/>
    <mergeCell ref="E360:E361"/>
    <mergeCell ref="F360:H361"/>
    <mergeCell ref="I358:I359"/>
    <mergeCell ref="J358:J359"/>
    <mergeCell ref="K358:K359"/>
    <mergeCell ref="L358:L359"/>
    <mergeCell ref="M358:M359"/>
    <mergeCell ref="N358:N359"/>
    <mergeCell ref="R364:R365"/>
    <mergeCell ref="S364:S365"/>
    <mergeCell ref="P362:Q363"/>
    <mergeCell ref="R362:R363"/>
    <mergeCell ref="S362:S363"/>
    <mergeCell ref="A364:A365"/>
    <mergeCell ref="C364:D365"/>
    <mergeCell ref="E364:E365"/>
    <mergeCell ref="F364:H365"/>
    <mergeCell ref="I364:I365"/>
    <mergeCell ref="J364:J365"/>
    <mergeCell ref="I362:I363"/>
    <mergeCell ref="J362:J363"/>
    <mergeCell ref="K362:K363"/>
    <mergeCell ref="L362:L363"/>
    <mergeCell ref="M362:M363"/>
    <mergeCell ref="O362:O363"/>
    <mergeCell ref="O360:O361"/>
    <mergeCell ref="P360:P361"/>
    <mergeCell ref="Q360:Q361"/>
    <mergeCell ref="R360:R361"/>
    <mergeCell ref="S360:S361"/>
    <mergeCell ref="A362:A363"/>
    <mergeCell ref="C362:D363"/>
    <mergeCell ref="E362:E363"/>
    <mergeCell ref="F362:H363"/>
    <mergeCell ref="I360:I361"/>
    <mergeCell ref="J360:J361"/>
    <mergeCell ref="K360:K361"/>
    <mergeCell ref="L360:L361"/>
    <mergeCell ref="M360:M361"/>
    <mergeCell ref="N360:N361"/>
    <mergeCell ref="C366:D367"/>
    <mergeCell ref="E366:E367"/>
    <mergeCell ref="F366:H367"/>
    <mergeCell ref="I366:I367"/>
    <mergeCell ref="J366:J367"/>
    <mergeCell ref="P368:Q369"/>
    <mergeCell ref="R368:R369"/>
    <mergeCell ref="S368:S369"/>
    <mergeCell ref="I368:I369"/>
    <mergeCell ref="J368:J369"/>
    <mergeCell ref="K368:K369"/>
    <mergeCell ref="L368:L369"/>
    <mergeCell ref="M368:M369"/>
    <mergeCell ref="K366:K367"/>
    <mergeCell ref="L366:L367"/>
    <mergeCell ref="M366:M367"/>
    <mergeCell ref="O366:O367"/>
    <mergeCell ref="P366:Q367"/>
    <mergeCell ref="R366:R367"/>
    <mergeCell ref="A366:A367"/>
    <mergeCell ref="B366:B378"/>
    <mergeCell ref="A370:A371"/>
    <mergeCell ref="S372:S373"/>
    <mergeCell ref="A374:A376"/>
    <mergeCell ref="C374:D374"/>
    <mergeCell ref="F374:H375"/>
    <mergeCell ref="I374:I375"/>
    <mergeCell ref="J374:J375"/>
    <mergeCell ref="K364:K365"/>
    <mergeCell ref="L364:L365"/>
    <mergeCell ref="M364:M365"/>
    <mergeCell ref="N364:N365"/>
    <mergeCell ref="O364:O365"/>
    <mergeCell ref="P364:Q365"/>
    <mergeCell ref="M370:M371"/>
    <mergeCell ref="P370:Q371"/>
    <mergeCell ref="R370:R371"/>
    <mergeCell ref="S370:S371"/>
    <mergeCell ref="A372:A373"/>
    <mergeCell ref="C372:D373"/>
    <mergeCell ref="E372:E373"/>
    <mergeCell ref="F372:H373"/>
    <mergeCell ref="I372:I373"/>
    <mergeCell ref="C370:D371"/>
    <mergeCell ref="F370:H371"/>
    <mergeCell ref="I370:I371"/>
    <mergeCell ref="J370:J371"/>
    <mergeCell ref="K370:K371"/>
    <mergeCell ref="L370:L371"/>
    <mergeCell ref="S366:S367"/>
    <mergeCell ref="A368:A369"/>
    <mergeCell ref="C368:D369"/>
    <mergeCell ref="F368:H369"/>
    <mergeCell ref="A377:A378"/>
    <mergeCell ref="C377:D378"/>
    <mergeCell ref="E377:E378"/>
    <mergeCell ref="F377:H378"/>
    <mergeCell ref="I377:I378"/>
    <mergeCell ref="J377:J378"/>
    <mergeCell ref="K377:K378"/>
    <mergeCell ref="L377:L378"/>
    <mergeCell ref="M374:M375"/>
    <mergeCell ref="N374:N375"/>
    <mergeCell ref="O374:O375"/>
    <mergeCell ref="P374:Q375"/>
    <mergeCell ref="R374:R375"/>
    <mergeCell ref="C375:D375"/>
    <mergeCell ref="Q372:Q373"/>
    <mergeCell ref="R372:R373"/>
    <mergeCell ref="M379:M380"/>
    <mergeCell ref="N379:N380"/>
    <mergeCell ref="O379:O380"/>
    <mergeCell ref="P379:Q380"/>
    <mergeCell ref="R379:R380"/>
    <mergeCell ref="K374:K375"/>
    <mergeCell ref="L374:L375"/>
    <mergeCell ref="J372:J373"/>
    <mergeCell ref="K372:K373"/>
    <mergeCell ref="L372:L373"/>
    <mergeCell ref="M372:M373"/>
    <mergeCell ref="O372:O373"/>
    <mergeCell ref="P372:P373"/>
    <mergeCell ref="S377:S378"/>
    <mergeCell ref="A379:A381"/>
    <mergeCell ref="B379:B418"/>
    <mergeCell ref="C379:D380"/>
    <mergeCell ref="E379:E380"/>
    <mergeCell ref="F379:H380"/>
    <mergeCell ref="I379:I380"/>
    <mergeCell ref="J379:J380"/>
    <mergeCell ref="K379:K380"/>
    <mergeCell ref="L379:L380"/>
    <mergeCell ref="M377:M378"/>
    <mergeCell ref="N377:N378"/>
    <mergeCell ref="O377:O378"/>
    <mergeCell ref="P377:P378"/>
    <mergeCell ref="Q377:Q378"/>
    <mergeCell ref="R377:R378"/>
    <mergeCell ref="K385:K386"/>
    <mergeCell ref="L385:L386"/>
    <mergeCell ref="M385:M386"/>
    <mergeCell ref="P385:Q386"/>
    <mergeCell ref="R385:R386"/>
    <mergeCell ref="S385:S386"/>
    <mergeCell ref="A385:A387"/>
    <mergeCell ref="C385:D386"/>
    <mergeCell ref="E385:E386"/>
    <mergeCell ref="F385:H386"/>
    <mergeCell ref="I385:I386"/>
    <mergeCell ref="J385:J386"/>
    <mergeCell ref="K382:K383"/>
    <mergeCell ref="L382:L383"/>
    <mergeCell ref="M382:M383"/>
    <mergeCell ref="P382:P383"/>
    <mergeCell ref="R382:R383"/>
    <mergeCell ref="S382:S383"/>
    <mergeCell ref="A382:A384"/>
    <mergeCell ref="C382:D383"/>
    <mergeCell ref="E382:E383"/>
    <mergeCell ref="F382:H383"/>
    <mergeCell ref="I382:I383"/>
    <mergeCell ref="J382:J383"/>
    <mergeCell ref="L391:L392"/>
    <mergeCell ref="M391:M392"/>
    <mergeCell ref="P391:Q392"/>
    <mergeCell ref="R391:R392"/>
    <mergeCell ref="S391:S392"/>
    <mergeCell ref="Q382:Q383"/>
    <mergeCell ref="R388:R389"/>
    <mergeCell ref="S388:S389"/>
    <mergeCell ref="A391:A393"/>
    <mergeCell ref="C391:D392"/>
    <mergeCell ref="E391:E392"/>
    <mergeCell ref="F391:H392"/>
    <mergeCell ref="I391:I392"/>
    <mergeCell ref="J391:J392"/>
    <mergeCell ref="K391:K392"/>
    <mergeCell ref="K388:K389"/>
    <mergeCell ref="L388:L389"/>
    <mergeCell ref="M388:M389"/>
    <mergeCell ref="N388:N389"/>
    <mergeCell ref="O388:O389"/>
    <mergeCell ref="P388:Q389"/>
    <mergeCell ref="A388:A390"/>
    <mergeCell ref="C388:D389"/>
    <mergeCell ref="E388:E389"/>
    <mergeCell ref="F388:H389"/>
    <mergeCell ref="I388:I389"/>
    <mergeCell ref="J388:J389"/>
    <mergeCell ref="L397:L398"/>
    <mergeCell ref="M397:M398"/>
    <mergeCell ref="O397:O398"/>
    <mergeCell ref="P397:Q398"/>
    <mergeCell ref="R397:R398"/>
    <mergeCell ref="S397:S398"/>
    <mergeCell ref="R394:R395"/>
    <mergeCell ref="S394:S395"/>
    <mergeCell ref="A397:A398"/>
    <mergeCell ref="C397:D398"/>
    <mergeCell ref="E397:E398"/>
    <mergeCell ref="F397:H398"/>
    <mergeCell ref="I397:I398"/>
    <mergeCell ref="J397:J398"/>
    <mergeCell ref="K397:K398"/>
    <mergeCell ref="K394:K395"/>
    <mergeCell ref="L394:L395"/>
    <mergeCell ref="M394:M395"/>
    <mergeCell ref="N394:N395"/>
    <mergeCell ref="O394:O395"/>
    <mergeCell ref="P394:P395"/>
    <mergeCell ref="A394:A396"/>
    <mergeCell ref="C394:D395"/>
    <mergeCell ref="E394:E395"/>
    <mergeCell ref="F394:H395"/>
    <mergeCell ref="I394:I395"/>
    <mergeCell ref="J394:J395"/>
    <mergeCell ref="Q394:Q395"/>
    <mergeCell ref="M402:M403"/>
    <mergeCell ref="N402:N403"/>
    <mergeCell ref="O402:O403"/>
    <mergeCell ref="Q402:Q403"/>
    <mergeCell ref="R402:R403"/>
    <mergeCell ref="A404:A406"/>
    <mergeCell ref="C404:D405"/>
    <mergeCell ref="E404:E405"/>
    <mergeCell ref="F404:H405"/>
    <mergeCell ref="I404:I405"/>
    <mergeCell ref="R399:R400"/>
    <mergeCell ref="A402:A403"/>
    <mergeCell ref="C402:D403"/>
    <mergeCell ref="E402:E403"/>
    <mergeCell ref="F402:H403"/>
    <mergeCell ref="I402:I403"/>
    <mergeCell ref="J402:J403"/>
    <mergeCell ref="K402:K403"/>
    <mergeCell ref="L402:L403"/>
    <mergeCell ref="K399:K400"/>
    <mergeCell ref="L399:L400"/>
    <mergeCell ref="M399:M400"/>
    <mergeCell ref="N399:N400"/>
    <mergeCell ref="O399:O400"/>
    <mergeCell ref="P399:Q400"/>
    <mergeCell ref="A399:A401"/>
    <mergeCell ref="C399:D400"/>
    <mergeCell ref="E399:E400"/>
    <mergeCell ref="F399:H400"/>
    <mergeCell ref="I399:I400"/>
    <mergeCell ref="J399:J400"/>
    <mergeCell ref="L407:L408"/>
    <mergeCell ref="M407:M408"/>
    <mergeCell ref="P407:Q408"/>
    <mergeCell ref="R407:R408"/>
    <mergeCell ref="S407:S408"/>
    <mergeCell ref="P404:Q405"/>
    <mergeCell ref="R404:R405"/>
    <mergeCell ref="A407:A409"/>
    <mergeCell ref="C407:D408"/>
    <mergeCell ref="E407:E408"/>
    <mergeCell ref="F407:H408"/>
    <mergeCell ref="I407:I408"/>
    <mergeCell ref="J407:J408"/>
    <mergeCell ref="K407:K408"/>
    <mergeCell ref="J404:J405"/>
    <mergeCell ref="K404:K405"/>
    <mergeCell ref="L404:L405"/>
    <mergeCell ref="M404:M405"/>
    <mergeCell ref="N404:N405"/>
    <mergeCell ref="O404:O405"/>
    <mergeCell ref="R410:R411"/>
    <mergeCell ref="S410:S411"/>
    <mergeCell ref="A413:A415"/>
    <mergeCell ref="C413:D413"/>
    <mergeCell ref="F413:H414"/>
    <mergeCell ref="I413:I414"/>
    <mergeCell ref="J413:J414"/>
    <mergeCell ref="K413:K414"/>
    <mergeCell ref="L413:L414"/>
    <mergeCell ref="K410:K411"/>
    <mergeCell ref="L410:L411"/>
    <mergeCell ref="M410:M411"/>
    <mergeCell ref="N410:N411"/>
    <mergeCell ref="O410:O411"/>
    <mergeCell ref="P410:P411"/>
    <mergeCell ref="A410:A412"/>
    <mergeCell ref="C410:D411"/>
    <mergeCell ref="E410:E411"/>
    <mergeCell ref="F410:H411"/>
    <mergeCell ref="I410:I411"/>
    <mergeCell ref="J410:J411"/>
    <mergeCell ref="N416:N417"/>
    <mergeCell ref="O416:O417"/>
    <mergeCell ref="P416:Q417"/>
    <mergeCell ref="R416:R417"/>
    <mergeCell ref="C417:D417"/>
    <mergeCell ref="A416:A418"/>
    <mergeCell ref="C416:D416"/>
    <mergeCell ref="E416:E417"/>
    <mergeCell ref="F416:H417"/>
    <mergeCell ref="I416:I417"/>
    <mergeCell ref="J416:J417"/>
    <mergeCell ref="K416:K417"/>
    <mergeCell ref="L416:L417"/>
    <mergeCell ref="M416:M417"/>
    <mergeCell ref="M413:M414"/>
    <mergeCell ref="N413:N414"/>
    <mergeCell ref="O413:O414"/>
    <mergeCell ref="P413:Q414"/>
    <mergeCell ref="R413:R414"/>
    <mergeCell ref="C414:D414"/>
    <mergeCell ref="O419:O420"/>
    <mergeCell ref="P419:Q420"/>
    <mergeCell ref="R419:R420"/>
    <mergeCell ref="S419:S420"/>
    <mergeCell ref="A421:A422"/>
    <mergeCell ref="C421:D422"/>
    <mergeCell ref="E421:E422"/>
    <mergeCell ref="F421:H422"/>
    <mergeCell ref="I421:I422"/>
    <mergeCell ref="I419:I420"/>
    <mergeCell ref="J419:J420"/>
    <mergeCell ref="K419:K420"/>
    <mergeCell ref="L419:L420"/>
    <mergeCell ref="M419:M420"/>
    <mergeCell ref="N419:N420"/>
    <mergeCell ref="A419:A420"/>
    <mergeCell ref="B419:B434"/>
    <mergeCell ref="C419:D420"/>
    <mergeCell ref="E419:E420"/>
    <mergeCell ref="F419:H420"/>
    <mergeCell ref="A425:A426"/>
    <mergeCell ref="C425:D426"/>
    <mergeCell ref="E425:E426"/>
    <mergeCell ref="M423:M424"/>
    <mergeCell ref="N423:N424"/>
    <mergeCell ref="O423:O424"/>
    <mergeCell ref="Q423:Q424"/>
    <mergeCell ref="R423:R424"/>
    <mergeCell ref="S423:S424"/>
    <mergeCell ref="P421:Q422"/>
    <mergeCell ref="R421:R422"/>
    <mergeCell ref="S421:S422"/>
    <mergeCell ref="A423:A424"/>
    <mergeCell ref="C423:D424"/>
    <mergeCell ref="F423:H424"/>
    <mergeCell ref="I423:I424"/>
    <mergeCell ref="J423:J424"/>
    <mergeCell ref="K423:K424"/>
    <mergeCell ref="L423:L424"/>
    <mergeCell ref="J421:J422"/>
    <mergeCell ref="K421:K422"/>
    <mergeCell ref="L421:L422"/>
    <mergeCell ref="M421:M422"/>
    <mergeCell ref="N421:N422"/>
    <mergeCell ref="O421:O422"/>
    <mergeCell ref="O427:O428"/>
    <mergeCell ref="P427:Q428"/>
    <mergeCell ref="R427:R428"/>
    <mergeCell ref="S427:S428"/>
    <mergeCell ref="P423:P424"/>
    <mergeCell ref="C429:D430"/>
    <mergeCell ref="E429:E430"/>
    <mergeCell ref="F429:H430"/>
    <mergeCell ref="I429:I430"/>
    <mergeCell ref="J429:J430"/>
    <mergeCell ref="I427:I428"/>
    <mergeCell ref="J427:J428"/>
    <mergeCell ref="K427:K428"/>
    <mergeCell ref="L427:L428"/>
    <mergeCell ref="M427:M428"/>
    <mergeCell ref="N427:N428"/>
    <mergeCell ref="O425:O426"/>
    <mergeCell ref="P425:Q426"/>
    <mergeCell ref="R425:R426"/>
    <mergeCell ref="S425:S426"/>
    <mergeCell ref="A427:A428"/>
    <mergeCell ref="C427:D428"/>
    <mergeCell ref="E427:E428"/>
    <mergeCell ref="F427:H428"/>
    <mergeCell ref="F425:H426"/>
    <mergeCell ref="I425:I426"/>
    <mergeCell ref="J425:J426"/>
    <mergeCell ref="K425:K426"/>
    <mergeCell ref="L425:L426"/>
    <mergeCell ref="M425:M426"/>
    <mergeCell ref="S431:S432"/>
    <mergeCell ref="A433:A434"/>
    <mergeCell ref="C433:D434"/>
    <mergeCell ref="F433:H434"/>
    <mergeCell ref="I433:I434"/>
    <mergeCell ref="J433:J434"/>
    <mergeCell ref="K433:K434"/>
    <mergeCell ref="L433:L434"/>
    <mergeCell ref="M433:M434"/>
    <mergeCell ref="N433:N434"/>
    <mergeCell ref="L431:L432"/>
    <mergeCell ref="M431:M432"/>
    <mergeCell ref="N431:N432"/>
    <mergeCell ref="O431:O432"/>
    <mergeCell ref="P431:Q432"/>
    <mergeCell ref="R431:R432"/>
    <mergeCell ref="R429:R430"/>
    <mergeCell ref="S429:S430"/>
    <mergeCell ref="A431:A432"/>
    <mergeCell ref="C431:D432"/>
    <mergeCell ref="E431:E432"/>
    <mergeCell ref="F431:H432"/>
    <mergeCell ref="I431:I432"/>
    <mergeCell ref="J431:J432"/>
    <mergeCell ref="K431:K432"/>
    <mergeCell ref="K429:K430"/>
    <mergeCell ref="L429:L430"/>
    <mergeCell ref="M429:M430"/>
    <mergeCell ref="N429:N430"/>
    <mergeCell ref="O429:O430"/>
    <mergeCell ref="P429:Q430"/>
    <mergeCell ref="A429:A430"/>
    <mergeCell ref="O435:O436"/>
    <mergeCell ref="R435:R436"/>
    <mergeCell ref="S435:S436"/>
    <mergeCell ref="I435:I436"/>
    <mergeCell ref="J435:J436"/>
    <mergeCell ref="K435:K436"/>
    <mergeCell ref="L435:L436"/>
    <mergeCell ref="M435:M436"/>
    <mergeCell ref="N435:N436"/>
    <mergeCell ref="O433:O434"/>
    <mergeCell ref="P433:Q434"/>
    <mergeCell ref="R433:R434"/>
    <mergeCell ref="S433:S434"/>
    <mergeCell ref="A435:A436"/>
    <mergeCell ref="B435:B438"/>
    <mergeCell ref="C435:D436"/>
    <mergeCell ref="E435:E436"/>
    <mergeCell ref="F435:H436"/>
    <mergeCell ref="P437:P438"/>
    <mergeCell ref="Q437:Q438"/>
    <mergeCell ref="R437:R438"/>
    <mergeCell ref="S437:S438"/>
    <mergeCell ref="J437:J438"/>
    <mergeCell ref="K437:K438"/>
    <mergeCell ref="L437:L438"/>
    <mergeCell ref="M437:M438"/>
    <mergeCell ref="N437:N438"/>
    <mergeCell ref="O437:O438"/>
    <mergeCell ref="A437:A438"/>
    <mergeCell ref="C437:D438"/>
    <mergeCell ref="E437:E438"/>
    <mergeCell ref="F437:H438"/>
    <mergeCell ref="I437:I438"/>
    <mergeCell ref="K441:K442"/>
    <mergeCell ref="L441:L442"/>
    <mergeCell ref="M441:M442"/>
    <mergeCell ref="P441:P442"/>
    <mergeCell ref="Q441:Q442"/>
    <mergeCell ref="R441:R442"/>
    <mergeCell ref="O439:O440"/>
    <mergeCell ref="P439:Q440"/>
    <mergeCell ref="R439:R440"/>
    <mergeCell ref="S439:S440"/>
    <mergeCell ref="A441:A442"/>
    <mergeCell ref="C441:D442"/>
    <mergeCell ref="F441:H442"/>
    <mergeCell ref="I441:I442"/>
    <mergeCell ref="J441:J442"/>
    <mergeCell ref="I439:I440"/>
    <mergeCell ref="J439:J440"/>
    <mergeCell ref="K439:K440"/>
    <mergeCell ref="L439:L440"/>
    <mergeCell ref="M439:M440"/>
    <mergeCell ref="N439:N440"/>
    <mergeCell ref="A439:A440"/>
    <mergeCell ref="B439:B501"/>
    <mergeCell ref="C439:D440"/>
    <mergeCell ref="E439:E440"/>
    <mergeCell ref="F439:H440"/>
    <mergeCell ref="S441:S442"/>
    <mergeCell ref="A443:A444"/>
    <mergeCell ref="C443:D444"/>
    <mergeCell ref="E443:E444"/>
    <mergeCell ref="A448:A449"/>
    <mergeCell ref="M445:M446"/>
    <mergeCell ref="N445:N446"/>
    <mergeCell ref="O445:O446"/>
    <mergeCell ref="P445:Q446"/>
    <mergeCell ref="R445:R446"/>
    <mergeCell ref="C446:D446"/>
    <mergeCell ref="O443:O444"/>
    <mergeCell ref="P443:Q444"/>
    <mergeCell ref="R443:R444"/>
    <mergeCell ref="A445:A447"/>
    <mergeCell ref="C445:D445"/>
    <mergeCell ref="F445:H446"/>
    <mergeCell ref="I445:I446"/>
    <mergeCell ref="J445:J446"/>
    <mergeCell ref="K445:K446"/>
    <mergeCell ref="L445:L446"/>
    <mergeCell ref="F443:H444"/>
    <mergeCell ref="I443:I444"/>
    <mergeCell ref="J443:J444"/>
    <mergeCell ref="K443:K444"/>
    <mergeCell ref="L443:L444"/>
    <mergeCell ref="M443:M444"/>
    <mergeCell ref="Q450:Q451"/>
    <mergeCell ref="R450:R451"/>
    <mergeCell ref="S450:S451"/>
    <mergeCell ref="A454:A455"/>
    <mergeCell ref="C454:D454"/>
    <mergeCell ref="F454:H455"/>
    <mergeCell ref="I454:I455"/>
    <mergeCell ref="J454:J455"/>
    <mergeCell ref="K454:K455"/>
    <mergeCell ref="K450:K451"/>
    <mergeCell ref="L450:L451"/>
    <mergeCell ref="M450:M451"/>
    <mergeCell ref="O450:O451"/>
    <mergeCell ref="P450:P451"/>
    <mergeCell ref="P448:Q449"/>
    <mergeCell ref="R448:R449"/>
    <mergeCell ref="S448:S449"/>
    <mergeCell ref="C449:D449"/>
    <mergeCell ref="A450:A451"/>
    <mergeCell ref="C450:D451"/>
    <mergeCell ref="F450:H451"/>
    <mergeCell ref="I450:I451"/>
    <mergeCell ref="J450:J451"/>
    <mergeCell ref="C448:D448"/>
    <mergeCell ref="F448:H449"/>
    <mergeCell ref="I448:I449"/>
    <mergeCell ref="J448:J449"/>
    <mergeCell ref="K448:K449"/>
    <mergeCell ref="L448:L449"/>
    <mergeCell ref="M448:M449"/>
    <mergeCell ref="A452:A453"/>
    <mergeCell ref="E452:E453"/>
    <mergeCell ref="S456:S457"/>
    <mergeCell ref="A458:A459"/>
    <mergeCell ref="C458:D459"/>
    <mergeCell ref="E458:E459"/>
    <mergeCell ref="F458:H459"/>
    <mergeCell ref="I458:I459"/>
    <mergeCell ref="J458:J459"/>
    <mergeCell ref="K458:K459"/>
    <mergeCell ref="L458:L459"/>
    <mergeCell ref="L456:L457"/>
    <mergeCell ref="M456:M457"/>
    <mergeCell ref="O456:O457"/>
    <mergeCell ref="P456:P457"/>
    <mergeCell ref="Q456:Q457"/>
    <mergeCell ref="R456:R457"/>
    <mergeCell ref="R454:R455"/>
    <mergeCell ref="S454:S455"/>
    <mergeCell ref="C455:D455"/>
    <mergeCell ref="A456:A457"/>
    <mergeCell ref="C456:D457"/>
    <mergeCell ref="F456:H457"/>
    <mergeCell ref="I456:I457"/>
    <mergeCell ref="J456:J457"/>
    <mergeCell ref="K456:K457"/>
    <mergeCell ref="L454:L455"/>
    <mergeCell ref="M454:M455"/>
    <mergeCell ref="N454:N455"/>
    <mergeCell ref="O454:O455"/>
    <mergeCell ref="P454:P455"/>
    <mergeCell ref="Q454:Q455"/>
    <mergeCell ref="S460:S461"/>
    <mergeCell ref="C461:D461"/>
    <mergeCell ref="A462:A463"/>
    <mergeCell ref="C462:D463"/>
    <mergeCell ref="F462:H463"/>
    <mergeCell ref="I462:I463"/>
    <mergeCell ref="J462:J463"/>
    <mergeCell ref="K462:K463"/>
    <mergeCell ref="L462:L463"/>
    <mergeCell ref="M462:M463"/>
    <mergeCell ref="J460:J461"/>
    <mergeCell ref="K460:K461"/>
    <mergeCell ref="L460:L461"/>
    <mergeCell ref="M460:M461"/>
    <mergeCell ref="P460:Q461"/>
    <mergeCell ref="R460:R461"/>
    <mergeCell ref="M458:M459"/>
    <mergeCell ref="P458:P459"/>
    <mergeCell ref="Q458:Q459"/>
    <mergeCell ref="R458:R459"/>
    <mergeCell ref="S458:S459"/>
    <mergeCell ref="A460:A461"/>
    <mergeCell ref="C460:D460"/>
    <mergeCell ref="F460:H461"/>
    <mergeCell ref="I460:I461"/>
    <mergeCell ref="O464:O465"/>
    <mergeCell ref="P464:Q465"/>
    <mergeCell ref="R464:R465"/>
    <mergeCell ref="S464:S465"/>
    <mergeCell ref="C465:D465"/>
    <mergeCell ref="A466:A467"/>
    <mergeCell ref="C466:D466"/>
    <mergeCell ref="F466:H467"/>
    <mergeCell ref="I466:I467"/>
    <mergeCell ref="I464:I465"/>
    <mergeCell ref="J464:J465"/>
    <mergeCell ref="K464:K465"/>
    <mergeCell ref="L464:L465"/>
    <mergeCell ref="M464:M465"/>
    <mergeCell ref="N464:N465"/>
    <mergeCell ref="N462:N463"/>
    <mergeCell ref="O462:O463"/>
    <mergeCell ref="P462:Q463"/>
    <mergeCell ref="R462:R463"/>
    <mergeCell ref="S462:S463"/>
    <mergeCell ref="A464:A465"/>
    <mergeCell ref="C464:D464"/>
    <mergeCell ref="F464:H465"/>
    <mergeCell ref="K468:K469"/>
    <mergeCell ref="L468:L469"/>
    <mergeCell ref="M468:M469"/>
    <mergeCell ref="P468:Q469"/>
    <mergeCell ref="R468:R469"/>
    <mergeCell ref="S468:S469"/>
    <mergeCell ref="P466:Q467"/>
    <mergeCell ref="R466:R467"/>
    <mergeCell ref="S466:S467"/>
    <mergeCell ref="C467:D467"/>
    <mergeCell ref="A468:A470"/>
    <mergeCell ref="C468:D469"/>
    <mergeCell ref="E468:E469"/>
    <mergeCell ref="F468:H469"/>
    <mergeCell ref="I468:I469"/>
    <mergeCell ref="J468:J469"/>
    <mergeCell ref="J466:J467"/>
    <mergeCell ref="K466:K467"/>
    <mergeCell ref="L466:L467"/>
    <mergeCell ref="M466:M467"/>
    <mergeCell ref="N466:N467"/>
    <mergeCell ref="O466:O467"/>
    <mergeCell ref="M471:M472"/>
    <mergeCell ref="P471:Q472"/>
    <mergeCell ref="R471:R472"/>
    <mergeCell ref="S471:S472"/>
    <mergeCell ref="A473:A474"/>
    <mergeCell ref="C473:D474"/>
    <mergeCell ref="F473:H474"/>
    <mergeCell ref="I473:I474"/>
    <mergeCell ref="J473:J474"/>
    <mergeCell ref="A471:A472"/>
    <mergeCell ref="C471:D472"/>
    <mergeCell ref="E471:E472"/>
    <mergeCell ref="F471:H472"/>
    <mergeCell ref="I471:I472"/>
    <mergeCell ref="J471:J472"/>
    <mergeCell ref="K471:K472"/>
    <mergeCell ref="L471:L472"/>
    <mergeCell ref="C476:D476"/>
    <mergeCell ref="A477:A478"/>
    <mergeCell ref="C477:D477"/>
    <mergeCell ref="F477:H478"/>
    <mergeCell ref="I477:I478"/>
    <mergeCell ref="M475:M476"/>
    <mergeCell ref="N475:N476"/>
    <mergeCell ref="O475:O476"/>
    <mergeCell ref="P475:Q476"/>
    <mergeCell ref="R475:R476"/>
    <mergeCell ref="S475:S476"/>
    <mergeCell ref="S473:S474"/>
    <mergeCell ref="A475:A476"/>
    <mergeCell ref="C475:D475"/>
    <mergeCell ref="E475:E476"/>
    <mergeCell ref="F475:H476"/>
    <mergeCell ref="I475:I476"/>
    <mergeCell ref="J475:J476"/>
    <mergeCell ref="K475:K476"/>
    <mergeCell ref="L475:L476"/>
    <mergeCell ref="K473:K474"/>
    <mergeCell ref="L473:L474"/>
    <mergeCell ref="M473:M474"/>
    <mergeCell ref="O473:O474"/>
    <mergeCell ref="P473:Q474"/>
    <mergeCell ref="R473:R474"/>
    <mergeCell ref="C480:D480"/>
    <mergeCell ref="A481:A482"/>
    <mergeCell ref="C481:D482"/>
    <mergeCell ref="F481:H482"/>
    <mergeCell ref="I481:I482"/>
    <mergeCell ref="M479:M480"/>
    <mergeCell ref="N479:N480"/>
    <mergeCell ref="O479:O480"/>
    <mergeCell ref="P479:Q480"/>
    <mergeCell ref="R479:R480"/>
    <mergeCell ref="S479:S480"/>
    <mergeCell ref="S477:S478"/>
    <mergeCell ref="C478:D478"/>
    <mergeCell ref="A479:A480"/>
    <mergeCell ref="C479:D479"/>
    <mergeCell ref="F479:H480"/>
    <mergeCell ref="I479:I480"/>
    <mergeCell ref="J479:J480"/>
    <mergeCell ref="K479:K480"/>
    <mergeCell ref="L479:L480"/>
    <mergeCell ref="J477:J478"/>
    <mergeCell ref="K477:K478"/>
    <mergeCell ref="L477:L478"/>
    <mergeCell ref="M477:M478"/>
    <mergeCell ref="P477:Q478"/>
    <mergeCell ref="R477:R478"/>
    <mergeCell ref="C485:D486"/>
    <mergeCell ref="E485:E486"/>
    <mergeCell ref="F485:H486"/>
    <mergeCell ref="I485:I486"/>
    <mergeCell ref="J485:J486"/>
    <mergeCell ref="N483:N484"/>
    <mergeCell ref="O483:O484"/>
    <mergeCell ref="P483:P484"/>
    <mergeCell ref="Q483:Q484"/>
    <mergeCell ref="R483:R484"/>
    <mergeCell ref="S483:S484"/>
    <mergeCell ref="R481:R482"/>
    <mergeCell ref="S481:S482"/>
    <mergeCell ref="A483:A484"/>
    <mergeCell ref="C483:D484"/>
    <mergeCell ref="F483:H484"/>
    <mergeCell ref="I483:I484"/>
    <mergeCell ref="J483:J484"/>
    <mergeCell ref="K483:K484"/>
    <mergeCell ref="L483:L484"/>
    <mergeCell ref="M483:M484"/>
    <mergeCell ref="J481:J482"/>
    <mergeCell ref="K481:K482"/>
    <mergeCell ref="L481:L482"/>
    <mergeCell ref="M481:M482"/>
    <mergeCell ref="O481:O482"/>
    <mergeCell ref="P481:Q482"/>
    <mergeCell ref="S487:S488"/>
    <mergeCell ref="A489:A490"/>
    <mergeCell ref="C489:D490"/>
    <mergeCell ref="F489:H490"/>
    <mergeCell ref="I489:I490"/>
    <mergeCell ref="J489:J490"/>
    <mergeCell ref="K489:K490"/>
    <mergeCell ref="L489:L490"/>
    <mergeCell ref="M489:M490"/>
    <mergeCell ref="P489:Q490"/>
    <mergeCell ref="M487:M488"/>
    <mergeCell ref="N487:N488"/>
    <mergeCell ref="O487:O488"/>
    <mergeCell ref="P487:P488"/>
    <mergeCell ref="Q487:Q488"/>
    <mergeCell ref="R487:R488"/>
    <mergeCell ref="S485:S486"/>
    <mergeCell ref="N486:O486"/>
    <mergeCell ref="A487:A488"/>
    <mergeCell ref="C487:D488"/>
    <mergeCell ref="F487:H488"/>
    <mergeCell ref="I487:I488"/>
    <mergeCell ref="J487:J488"/>
    <mergeCell ref="K487:K488"/>
    <mergeCell ref="L487:L488"/>
    <mergeCell ref="K485:K486"/>
    <mergeCell ref="L485:L486"/>
    <mergeCell ref="M485:M486"/>
    <mergeCell ref="N485:O485"/>
    <mergeCell ref="P485:Q486"/>
    <mergeCell ref="R485:R486"/>
    <mergeCell ref="A485:A486"/>
    <mergeCell ref="M491:M492"/>
    <mergeCell ref="O491:O492"/>
    <mergeCell ref="P491:Q492"/>
    <mergeCell ref="R491:R492"/>
    <mergeCell ref="S491:S492"/>
    <mergeCell ref="A493:A494"/>
    <mergeCell ref="C493:D494"/>
    <mergeCell ref="F493:H494"/>
    <mergeCell ref="I493:I494"/>
    <mergeCell ref="J493:J494"/>
    <mergeCell ref="R489:R490"/>
    <mergeCell ref="S489:S490"/>
    <mergeCell ref="A491:A492"/>
    <mergeCell ref="C491:D492"/>
    <mergeCell ref="F491:H492"/>
    <mergeCell ref="I491:I492"/>
    <mergeCell ref="J491:J492"/>
    <mergeCell ref="K491:K492"/>
    <mergeCell ref="L491:L492"/>
    <mergeCell ref="S495:S496"/>
    <mergeCell ref="A497:A499"/>
    <mergeCell ref="C497:D498"/>
    <mergeCell ref="E497:E498"/>
    <mergeCell ref="F497:H498"/>
    <mergeCell ref="I497:I498"/>
    <mergeCell ref="J497:J498"/>
    <mergeCell ref="K497:K498"/>
    <mergeCell ref="L497:L498"/>
    <mergeCell ref="M497:M498"/>
    <mergeCell ref="L495:L496"/>
    <mergeCell ref="M495:M496"/>
    <mergeCell ref="N495:N496"/>
    <mergeCell ref="O495:O496"/>
    <mergeCell ref="P495:Q496"/>
    <mergeCell ref="R495:R496"/>
    <mergeCell ref="Q493:Q494"/>
    <mergeCell ref="R493:R494"/>
    <mergeCell ref="S493:S494"/>
    <mergeCell ref="A495:A496"/>
    <mergeCell ref="F495:H496"/>
    <mergeCell ref="I495:I496"/>
    <mergeCell ref="J495:J496"/>
    <mergeCell ref="K495:K496"/>
    <mergeCell ref="K493:K494"/>
    <mergeCell ref="L493:L494"/>
    <mergeCell ref="M493:M494"/>
    <mergeCell ref="N493:N494"/>
    <mergeCell ref="O493:O494"/>
    <mergeCell ref="P493:P494"/>
    <mergeCell ref="C495:D495"/>
    <mergeCell ref="C496:D496"/>
    <mergeCell ref="P500:Q501"/>
    <mergeCell ref="R500:R501"/>
    <mergeCell ref="S500:S501"/>
    <mergeCell ref="A502:A503"/>
    <mergeCell ref="B502:B564"/>
    <mergeCell ref="C502:D503"/>
    <mergeCell ref="F502:H503"/>
    <mergeCell ref="I502:I503"/>
    <mergeCell ref="J502:J503"/>
    <mergeCell ref="I500:I501"/>
    <mergeCell ref="J500:J501"/>
    <mergeCell ref="K500:K501"/>
    <mergeCell ref="L500:L501"/>
    <mergeCell ref="M500:M501"/>
    <mergeCell ref="O500:O501"/>
    <mergeCell ref="N497:N498"/>
    <mergeCell ref="O497:O498"/>
    <mergeCell ref="P497:Q498"/>
    <mergeCell ref="R497:R498"/>
    <mergeCell ref="A500:A501"/>
    <mergeCell ref="C500:D501"/>
    <mergeCell ref="E500:E501"/>
    <mergeCell ref="F500:H501"/>
    <mergeCell ref="S504:S505"/>
    <mergeCell ref="C505:D505"/>
    <mergeCell ref="A506:A507"/>
    <mergeCell ref="C506:D507"/>
    <mergeCell ref="E506:E507"/>
    <mergeCell ref="L504:L505"/>
    <mergeCell ref="M504:M505"/>
    <mergeCell ref="N504:N505"/>
    <mergeCell ref="O504:O505"/>
    <mergeCell ref="P504:Q505"/>
    <mergeCell ref="R504:R505"/>
    <mergeCell ref="Q502:Q503"/>
    <mergeCell ref="R502:R503"/>
    <mergeCell ref="S502:S503"/>
    <mergeCell ref="A504:A505"/>
    <mergeCell ref="C504:D504"/>
    <mergeCell ref="F504:H505"/>
    <mergeCell ref="I504:I505"/>
    <mergeCell ref="J504:J505"/>
    <mergeCell ref="K504:K505"/>
    <mergeCell ref="K502:K503"/>
    <mergeCell ref="L502:L503"/>
    <mergeCell ref="M502:M503"/>
    <mergeCell ref="N502:N503"/>
    <mergeCell ref="O502:O503"/>
    <mergeCell ref="P502:P503"/>
    <mergeCell ref="S506:S507"/>
    <mergeCell ref="A508:A510"/>
    <mergeCell ref="C508:D508"/>
    <mergeCell ref="F508:H509"/>
    <mergeCell ref="I508:I509"/>
    <mergeCell ref="J508:J509"/>
    <mergeCell ref="K508:K509"/>
    <mergeCell ref="L508:L509"/>
    <mergeCell ref="M508:M509"/>
    <mergeCell ref="N508:N509"/>
    <mergeCell ref="L506:L507"/>
    <mergeCell ref="M506:M507"/>
    <mergeCell ref="N506:N507"/>
    <mergeCell ref="O506:O507"/>
    <mergeCell ref="P506:Q507"/>
    <mergeCell ref="R506:R507"/>
    <mergeCell ref="F506:H507"/>
    <mergeCell ref="I506:I507"/>
    <mergeCell ref="J506:J507"/>
    <mergeCell ref="K506:K507"/>
    <mergeCell ref="Q511:Q512"/>
    <mergeCell ref="R511:R512"/>
    <mergeCell ref="S511:S512"/>
    <mergeCell ref="A513:A514"/>
    <mergeCell ref="C513:D514"/>
    <mergeCell ref="E513:E514"/>
    <mergeCell ref="F513:H514"/>
    <mergeCell ref="I513:I514"/>
    <mergeCell ref="J513:J514"/>
    <mergeCell ref="J511:J512"/>
    <mergeCell ref="K511:K512"/>
    <mergeCell ref="L511:L512"/>
    <mergeCell ref="M511:M512"/>
    <mergeCell ref="O511:O512"/>
    <mergeCell ref="P511:P512"/>
    <mergeCell ref="O508:O509"/>
    <mergeCell ref="P508:Q509"/>
    <mergeCell ref="R508:R509"/>
    <mergeCell ref="C509:D509"/>
    <mergeCell ref="A511:A512"/>
    <mergeCell ref="C511:D512"/>
    <mergeCell ref="E511:E512"/>
    <mergeCell ref="F511:H512"/>
    <mergeCell ref="I511:I512"/>
    <mergeCell ref="R515:R516"/>
    <mergeCell ref="S515:S516"/>
    <mergeCell ref="C516:D516"/>
    <mergeCell ref="A517:A518"/>
    <mergeCell ref="C517:D517"/>
    <mergeCell ref="E517:E518"/>
    <mergeCell ref="F517:H518"/>
    <mergeCell ref="I517:I518"/>
    <mergeCell ref="J517:J518"/>
    <mergeCell ref="L515:L516"/>
    <mergeCell ref="M515:M516"/>
    <mergeCell ref="N515:N516"/>
    <mergeCell ref="O515:O516"/>
    <mergeCell ref="P515:P516"/>
    <mergeCell ref="Q515:Q516"/>
    <mergeCell ref="Q513:Q514"/>
    <mergeCell ref="R513:R514"/>
    <mergeCell ref="S513:S514"/>
    <mergeCell ref="A515:A516"/>
    <mergeCell ref="C515:D515"/>
    <mergeCell ref="F515:H516"/>
    <mergeCell ref="I515:I516"/>
    <mergeCell ref="J515:J516"/>
    <mergeCell ref="K515:K516"/>
    <mergeCell ref="K513:K514"/>
    <mergeCell ref="L513:L514"/>
    <mergeCell ref="M513:M514"/>
    <mergeCell ref="N513:N514"/>
    <mergeCell ref="O513:O514"/>
    <mergeCell ref="P513:P514"/>
    <mergeCell ref="Q519:Q520"/>
    <mergeCell ref="R519:R520"/>
    <mergeCell ref="S519:S520"/>
    <mergeCell ref="A521:A522"/>
    <mergeCell ref="C521:D522"/>
    <mergeCell ref="E521:E522"/>
    <mergeCell ref="F521:H522"/>
    <mergeCell ref="I521:I522"/>
    <mergeCell ref="J521:J522"/>
    <mergeCell ref="K519:K520"/>
    <mergeCell ref="L519:L520"/>
    <mergeCell ref="M519:M520"/>
    <mergeCell ref="N519:N520"/>
    <mergeCell ref="O519:O520"/>
    <mergeCell ref="P519:P520"/>
    <mergeCell ref="R517:R518"/>
    <mergeCell ref="S517:S518"/>
    <mergeCell ref="C518:D518"/>
    <mergeCell ref="A519:A520"/>
    <mergeCell ref="C519:D520"/>
    <mergeCell ref="E519:E520"/>
    <mergeCell ref="F519:H520"/>
    <mergeCell ref="I519:I520"/>
    <mergeCell ref="J519:J520"/>
    <mergeCell ref="K517:K518"/>
    <mergeCell ref="L517:L518"/>
    <mergeCell ref="M517:M518"/>
    <mergeCell ref="N517:N518"/>
    <mergeCell ref="O517:O518"/>
    <mergeCell ref="P517:Q518"/>
    <mergeCell ref="S523:S524"/>
    <mergeCell ref="A525:A526"/>
    <mergeCell ref="C525:D526"/>
    <mergeCell ref="E525:E526"/>
    <mergeCell ref="F525:H526"/>
    <mergeCell ref="I525:I526"/>
    <mergeCell ref="J525:J526"/>
    <mergeCell ref="K525:K526"/>
    <mergeCell ref="L525:L526"/>
    <mergeCell ref="K523:K524"/>
    <mergeCell ref="L523:L524"/>
    <mergeCell ref="M523:M524"/>
    <mergeCell ref="O523:O524"/>
    <mergeCell ref="P523:Q524"/>
    <mergeCell ref="R523:R524"/>
    <mergeCell ref="Q521:Q522"/>
    <mergeCell ref="R521:R522"/>
    <mergeCell ref="S521:S522"/>
    <mergeCell ref="A523:A524"/>
    <mergeCell ref="C523:D524"/>
    <mergeCell ref="E523:E524"/>
    <mergeCell ref="F523:H524"/>
    <mergeCell ref="I523:I524"/>
    <mergeCell ref="J523:J524"/>
    <mergeCell ref="K521:K522"/>
    <mergeCell ref="L521:L522"/>
    <mergeCell ref="M521:M522"/>
    <mergeCell ref="N521:N522"/>
    <mergeCell ref="O521:O522"/>
    <mergeCell ref="P521:P522"/>
    <mergeCell ref="A533:A534"/>
    <mergeCell ref="F533:H534"/>
    <mergeCell ref="I533:I534"/>
    <mergeCell ref="J533:J534"/>
    <mergeCell ref="K533:K534"/>
    <mergeCell ref="R527:R528"/>
    <mergeCell ref="S527:S528"/>
    <mergeCell ref="S525:S526"/>
    <mergeCell ref="A527:A528"/>
    <mergeCell ref="C527:D528"/>
    <mergeCell ref="E527:E528"/>
    <mergeCell ref="F527:H528"/>
    <mergeCell ref="I527:I528"/>
    <mergeCell ref="J527:J528"/>
    <mergeCell ref="K527:K528"/>
    <mergeCell ref="L527:L528"/>
    <mergeCell ref="M527:M528"/>
    <mergeCell ref="M525:M526"/>
    <mergeCell ref="N525:N526"/>
    <mergeCell ref="O525:O526"/>
    <mergeCell ref="P525:P526"/>
    <mergeCell ref="Q525:Q526"/>
    <mergeCell ref="R525:R526"/>
    <mergeCell ref="N527:N528"/>
    <mergeCell ref="O527:O528"/>
    <mergeCell ref="P527:P528"/>
    <mergeCell ref="Q527:Q528"/>
    <mergeCell ref="S529:S530"/>
    <mergeCell ref="A531:A532"/>
    <mergeCell ref="C531:D532"/>
    <mergeCell ref="E531:E532"/>
    <mergeCell ref="F531:H532"/>
    <mergeCell ref="I531:I532"/>
    <mergeCell ref="J531:J532"/>
    <mergeCell ref="K531:K532"/>
    <mergeCell ref="L531:L532"/>
    <mergeCell ref="J529:J530"/>
    <mergeCell ref="K529:K530"/>
    <mergeCell ref="L529:L530"/>
    <mergeCell ref="M529:M530"/>
    <mergeCell ref="P529:Q530"/>
    <mergeCell ref="R529:R530"/>
    <mergeCell ref="A529:A530"/>
    <mergeCell ref="C529:D530"/>
    <mergeCell ref="E529:E530"/>
    <mergeCell ref="F529:H530"/>
    <mergeCell ref="I529:I530"/>
    <mergeCell ref="S531:S532"/>
    <mergeCell ref="M531:M532"/>
    <mergeCell ref="N531:N532"/>
    <mergeCell ref="O531:O532"/>
    <mergeCell ref="P531:P532"/>
    <mergeCell ref="Q531:Q532"/>
    <mergeCell ref="R531:R532"/>
    <mergeCell ref="K535:K536"/>
    <mergeCell ref="L535:L536"/>
    <mergeCell ref="M535:M536"/>
    <mergeCell ref="N535:N536"/>
    <mergeCell ref="O535:O536"/>
    <mergeCell ref="P535:P536"/>
    <mergeCell ref="Q535:Q536"/>
    <mergeCell ref="R535:R536"/>
    <mergeCell ref="S535:S536"/>
    <mergeCell ref="O533:O534"/>
    <mergeCell ref="P533:P534"/>
    <mergeCell ref="Q533:Q534"/>
    <mergeCell ref="R533:R534"/>
    <mergeCell ref="S533:S534"/>
    <mergeCell ref="C541:D542"/>
    <mergeCell ref="F541:H542"/>
    <mergeCell ref="I541:I542"/>
    <mergeCell ref="K539:K540"/>
    <mergeCell ref="L539:L540"/>
    <mergeCell ref="M539:M540"/>
    <mergeCell ref="A535:A536"/>
    <mergeCell ref="C535:D536"/>
    <mergeCell ref="E535:E536"/>
    <mergeCell ref="F535:H536"/>
    <mergeCell ref="N533:N534"/>
    <mergeCell ref="P539:Q540"/>
    <mergeCell ref="R539:R540"/>
    <mergeCell ref="S539:S540"/>
    <mergeCell ref="P537:P538"/>
    <mergeCell ref="Q537:Q538"/>
    <mergeCell ref="R537:R538"/>
    <mergeCell ref="S537:S538"/>
    <mergeCell ref="A539:A540"/>
    <mergeCell ref="C539:D539"/>
    <mergeCell ref="F539:H540"/>
    <mergeCell ref="I539:I540"/>
    <mergeCell ref="J539:J540"/>
    <mergeCell ref="A537:A538"/>
    <mergeCell ref="C537:D538"/>
    <mergeCell ref="F537:H538"/>
    <mergeCell ref="I537:I538"/>
    <mergeCell ref="J537:J538"/>
    <mergeCell ref="K537:K538"/>
    <mergeCell ref="L537:L538"/>
    <mergeCell ref="L533:L534"/>
    <mergeCell ref="M533:M534"/>
    <mergeCell ref="M537:M538"/>
    <mergeCell ref="N537:N538"/>
    <mergeCell ref="O537:O538"/>
    <mergeCell ref="C540:D540"/>
    <mergeCell ref="I535:I536"/>
    <mergeCell ref="J535:J536"/>
    <mergeCell ref="R543:R544"/>
    <mergeCell ref="S543:S544"/>
    <mergeCell ref="C544:D544"/>
    <mergeCell ref="A545:A546"/>
    <mergeCell ref="C545:D546"/>
    <mergeCell ref="E545:E546"/>
    <mergeCell ref="F545:H546"/>
    <mergeCell ref="J543:J544"/>
    <mergeCell ref="K543:K544"/>
    <mergeCell ref="L543:L544"/>
    <mergeCell ref="M543:M544"/>
    <mergeCell ref="N543:N544"/>
    <mergeCell ref="O543:O544"/>
    <mergeCell ref="P541:P542"/>
    <mergeCell ref="Q541:Q542"/>
    <mergeCell ref="R541:R542"/>
    <mergeCell ref="S541:S542"/>
    <mergeCell ref="A543:A544"/>
    <mergeCell ref="C543:D543"/>
    <mergeCell ref="E543:E544"/>
    <mergeCell ref="F543:H544"/>
    <mergeCell ref="I543:I544"/>
    <mergeCell ref="J541:J542"/>
    <mergeCell ref="K541:K542"/>
    <mergeCell ref="L541:L542"/>
    <mergeCell ref="M541:M542"/>
    <mergeCell ref="N541:N542"/>
    <mergeCell ref="A541:A542"/>
    <mergeCell ref="O541:O542"/>
    <mergeCell ref="P543:Q544"/>
    <mergeCell ref="S547:S548"/>
    <mergeCell ref="A549:A550"/>
    <mergeCell ref="C549:D550"/>
    <mergeCell ref="E549:E550"/>
    <mergeCell ref="F549:H550"/>
    <mergeCell ref="I549:I550"/>
    <mergeCell ref="J549:J550"/>
    <mergeCell ref="K549:K550"/>
    <mergeCell ref="L549:L550"/>
    <mergeCell ref="L547:L548"/>
    <mergeCell ref="M547:M548"/>
    <mergeCell ref="N547:N548"/>
    <mergeCell ref="O547:O548"/>
    <mergeCell ref="P547:Q548"/>
    <mergeCell ref="R547:R548"/>
    <mergeCell ref="Q545:Q546"/>
    <mergeCell ref="R545:R546"/>
    <mergeCell ref="S545:S546"/>
    <mergeCell ref="A547:A548"/>
    <mergeCell ref="C547:D548"/>
    <mergeCell ref="E547:E548"/>
    <mergeCell ref="F547:H548"/>
    <mergeCell ref="I547:I548"/>
    <mergeCell ref="J547:J548"/>
    <mergeCell ref="K547:K548"/>
    <mergeCell ref="I545:I546"/>
    <mergeCell ref="J545:J546"/>
    <mergeCell ref="K545:K546"/>
    <mergeCell ref="L545:L546"/>
    <mergeCell ref="M545:M546"/>
    <mergeCell ref="P545:P546"/>
    <mergeCell ref="Q551:Q552"/>
    <mergeCell ref="R551:R552"/>
    <mergeCell ref="S551:S552"/>
    <mergeCell ref="A553:A554"/>
    <mergeCell ref="C553:D554"/>
    <mergeCell ref="E553:E554"/>
    <mergeCell ref="F553:H554"/>
    <mergeCell ref="I553:I554"/>
    <mergeCell ref="J553:J554"/>
    <mergeCell ref="K551:K552"/>
    <mergeCell ref="L551:L552"/>
    <mergeCell ref="M551:M552"/>
    <mergeCell ref="N551:N552"/>
    <mergeCell ref="O551:O552"/>
    <mergeCell ref="P551:P552"/>
    <mergeCell ref="M549:M550"/>
    <mergeCell ref="P549:Q550"/>
    <mergeCell ref="R549:R550"/>
    <mergeCell ref="S549:S550"/>
    <mergeCell ref="A551:A552"/>
    <mergeCell ref="C551:D552"/>
    <mergeCell ref="E551:E552"/>
    <mergeCell ref="F551:H552"/>
    <mergeCell ref="I551:I552"/>
    <mergeCell ref="J551:J552"/>
    <mergeCell ref="Q555:Q556"/>
    <mergeCell ref="R555:R556"/>
    <mergeCell ref="S555:S556"/>
    <mergeCell ref="A557:A558"/>
    <mergeCell ref="C557:D558"/>
    <mergeCell ref="E557:E558"/>
    <mergeCell ref="F557:H558"/>
    <mergeCell ref="I557:I558"/>
    <mergeCell ref="J557:J558"/>
    <mergeCell ref="K555:K556"/>
    <mergeCell ref="L555:L556"/>
    <mergeCell ref="M555:M556"/>
    <mergeCell ref="N555:N556"/>
    <mergeCell ref="O555:O556"/>
    <mergeCell ref="P555:P556"/>
    <mergeCell ref="Q553:Q554"/>
    <mergeCell ref="R553:R554"/>
    <mergeCell ref="S553:S554"/>
    <mergeCell ref="A555:A556"/>
    <mergeCell ref="C555:D556"/>
    <mergeCell ref="E555:E556"/>
    <mergeCell ref="F555:H556"/>
    <mergeCell ref="I555:I556"/>
    <mergeCell ref="J555:J556"/>
    <mergeCell ref="K553:K554"/>
    <mergeCell ref="L553:L554"/>
    <mergeCell ref="M553:M554"/>
    <mergeCell ref="N553:N554"/>
    <mergeCell ref="O553:O554"/>
    <mergeCell ref="P553:P554"/>
    <mergeCell ref="N559:N560"/>
    <mergeCell ref="O559:O560"/>
    <mergeCell ref="P559:Q560"/>
    <mergeCell ref="R559:R560"/>
    <mergeCell ref="S559:S560"/>
    <mergeCell ref="A561:A562"/>
    <mergeCell ref="C561:D562"/>
    <mergeCell ref="F561:H562"/>
    <mergeCell ref="I561:I562"/>
    <mergeCell ref="S557:S558"/>
    <mergeCell ref="A559:A560"/>
    <mergeCell ref="C559:D560"/>
    <mergeCell ref="F559:H560"/>
    <mergeCell ref="I559:I560"/>
    <mergeCell ref="J559:J560"/>
    <mergeCell ref="K559:K560"/>
    <mergeCell ref="L559:L560"/>
    <mergeCell ref="M559:M560"/>
    <mergeCell ref="K557:K558"/>
    <mergeCell ref="L557:L558"/>
    <mergeCell ref="M557:M558"/>
    <mergeCell ref="P557:P558"/>
    <mergeCell ref="Q557:Q558"/>
    <mergeCell ref="R557:R558"/>
    <mergeCell ref="R563:R564"/>
    <mergeCell ref="S563:S564"/>
    <mergeCell ref="A565:A566"/>
    <mergeCell ref="B565:B586"/>
    <mergeCell ref="C565:D566"/>
    <mergeCell ref="E565:E566"/>
    <mergeCell ref="F565:H566"/>
    <mergeCell ref="I565:I566"/>
    <mergeCell ref="J565:J566"/>
    <mergeCell ref="K563:K564"/>
    <mergeCell ref="L563:L564"/>
    <mergeCell ref="M563:M564"/>
    <mergeCell ref="N563:N564"/>
    <mergeCell ref="O563:O564"/>
    <mergeCell ref="P563:Q564"/>
    <mergeCell ref="P561:Q562"/>
    <mergeCell ref="R561:R562"/>
    <mergeCell ref="S561:S562"/>
    <mergeCell ref="A563:A564"/>
    <mergeCell ref="C563:D564"/>
    <mergeCell ref="E563:E564"/>
    <mergeCell ref="F563:H564"/>
    <mergeCell ref="I563:I564"/>
    <mergeCell ref="J563:J564"/>
    <mergeCell ref="J561:J562"/>
    <mergeCell ref="K561:K562"/>
    <mergeCell ref="L561:L562"/>
    <mergeCell ref="M561:M562"/>
    <mergeCell ref="N561:N562"/>
    <mergeCell ref="O561:O562"/>
    <mergeCell ref="Q567:Q568"/>
    <mergeCell ref="R567:R568"/>
    <mergeCell ref="S567:S568"/>
    <mergeCell ref="A569:A570"/>
    <mergeCell ref="C569:D570"/>
    <mergeCell ref="E569:E570"/>
    <mergeCell ref="F569:H570"/>
    <mergeCell ref="I569:I570"/>
    <mergeCell ref="J569:J570"/>
    <mergeCell ref="K567:K568"/>
    <mergeCell ref="L567:L568"/>
    <mergeCell ref="M567:M568"/>
    <mergeCell ref="N567:N568"/>
    <mergeCell ref="O567:O568"/>
    <mergeCell ref="P567:P568"/>
    <mergeCell ref="Q565:Q566"/>
    <mergeCell ref="R565:R566"/>
    <mergeCell ref="S565:S566"/>
    <mergeCell ref="A567:A568"/>
    <mergeCell ref="C567:D568"/>
    <mergeCell ref="E567:E568"/>
    <mergeCell ref="F567:H568"/>
    <mergeCell ref="I567:I568"/>
    <mergeCell ref="J567:J568"/>
    <mergeCell ref="K565:K566"/>
    <mergeCell ref="L565:L566"/>
    <mergeCell ref="M565:M566"/>
    <mergeCell ref="N565:N566"/>
    <mergeCell ref="O565:O566"/>
    <mergeCell ref="P565:P566"/>
    <mergeCell ref="R571:R572"/>
    <mergeCell ref="S571:S572"/>
    <mergeCell ref="C572:D572"/>
    <mergeCell ref="A573:A574"/>
    <mergeCell ref="E573:E574"/>
    <mergeCell ref="F573:H574"/>
    <mergeCell ref="I573:I574"/>
    <mergeCell ref="J573:J574"/>
    <mergeCell ref="K573:K574"/>
    <mergeCell ref="K571:K572"/>
    <mergeCell ref="L571:L572"/>
    <mergeCell ref="M571:M572"/>
    <mergeCell ref="N571:N572"/>
    <mergeCell ref="O571:O572"/>
    <mergeCell ref="P571:Q572"/>
    <mergeCell ref="Q569:Q570"/>
    <mergeCell ref="R569:R570"/>
    <mergeCell ref="S569:S570"/>
    <mergeCell ref="A571:A572"/>
    <mergeCell ref="C571:D571"/>
    <mergeCell ref="E571:E572"/>
    <mergeCell ref="F571:H572"/>
    <mergeCell ref="I571:I572"/>
    <mergeCell ref="J571:J572"/>
    <mergeCell ref="K569:K570"/>
    <mergeCell ref="L569:L570"/>
    <mergeCell ref="M569:M570"/>
    <mergeCell ref="N569:N570"/>
    <mergeCell ref="O569:O570"/>
    <mergeCell ref="P569:P570"/>
    <mergeCell ref="R575:R576"/>
    <mergeCell ref="S575:S576"/>
    <mergeCell ref="A577:A578"/>
    <mergeCell ref="C577:D578"/>
    <mergeCell ref="E577:E578"/>
    <mergeCell ref="F577:H578"/>
    <mergeCell ref="I577:I578"/>
    <mergeCell ref="J577:J578"/>
    <mergeCell ref="K575:K576"/>
    <mergeCell ref="L575:L576"/>
    <mergeCell ref="M575:M576"/>
    <mergeCell ref="N575:N576"/>
    <mergeCell ref="O575:O576"/>
    <mergeCell ref="R573:R574"/>
    <mergeCell ref="S573:S574"/>
    <mergeCell ref="C574:D574"/>
    <mergeCell ref="A575:A576"/>
    <mergeCell ref="C575:D576"/>
    <mergeCell ref="E575:E576"/>
    <mergeCell ref="F575:H576"/>
    <mergeCell ref="I575:I576"/>
    <mergeCell ref="J575:J576"/>
    <mergeCell ref="L573:L574"/>
    <mergeCell ref="M573:M574"/>
    <mergeCell ref="N573:N574"/>
    <mergeCell ref="O573:O574"/>
    <mergeCell ref="P573:P574"/>
    <mergeCell ref="Q573:Q574"/>
    <mergeCell ref="P575:Q576"/>
    <mergeCell ref="R579:R580"/>
    <mergeCell ref="S579:S580"/>
    <mergeCell ref="A581:A584"/>
    <mergeCell ref="C581:D583"/>
    <mergeCell ref="E581:E583"/>
    <mergeCell ref="F581:H583"/>
    <mergeCell ref="N581:O581"/>
    <mergeCell ref="P581:Q583"/>
    <mergeCell ref="R581:R583"/>
    <mergeCell ref="S581:S583"/>
    <mergeCell ref="K579:K580"/>
    <mergeCell ref="L579:L580"/>
    <mergeCell ref="M579:M580"/>
    <mergeCell ref="N579:N580"/>
    <mergeCell ref="O579:O580"/>
    <mergeCell ref="P579:Q580"/>
    <mergeCell ref="Q577:Q578"/>
    <mergeCell ref="R577:R578"/>
    <mergeCell ref="S577:S578"/>
    <mergeCell ref="A579:A580"/>
    <mergeCell ref="C579:D580"/>
    <mergeCell ref="E579:E580"/>
    <mergeCell ref="F579:H580"/>
    <mergeCell ref="I579:I580"/>
    <mergeCell ref="J579:J580"/>
    <mergeCell ref="K577:K578"/>
    <mergeCell ref="L577:L578"/>
    <mergeCell ref="M577:M578"/>
    <mergeCell ref="N577:N578"/>
    <mergeCell ref="O577:O578"/>
    <mergeCell ref="P577:P578"/>
    <mergeCell ref="J587:J588"/>
    <mergeCell ref="K585:K586"/>
    <mergeCell ref="L585:L586"/>
    <mergeCell ref="M585:M586"/>
    <mergeCell ref="N585:N586"/>
    <mergeCell ref="O585:O586"/>
    <mergeCell ref="P585:Q586"/>
    <mergeCell ref="N582:O582"/>
    <mergeCell ref="N583:O583"/>
    <mergeCell ref="A585:A586"/>
    <mergeCell ref="C585:D585"/>
    <mergeCell ref="E585:E586"/>
    <mergeCell ref="F585:H586"/>
    <mergeCell ref="I585:I586"/>
    <mergeCell ref="J585:J586"/>
    <mergeCell ref="R587:R588"/>
    <mergeCell ref="A589:A590"/>
    <mergeCell ref="C589:D589"/>
    <mergeCell ref="E589:E590"/>
    <mergeCell ref="F589:H590"/>
    <mergeCell ref="I589:I590"/>
    <mergeCell ref="K587:K588"/>
    <mergeCell ref="L587:L588"/>
    <mergeCell ref="M587:M588"/>
    <mergeCell ref="N587:N588"/>
    <mergeCell ref="O587:O588"/>
    <mergeCell ref="P587:Q588"/>
    <mergeCell ref="R585:R586"/>
    <mergeCell ref="E587:E588"/>
    <mergeCell ref="F587:H588"/>
    <mergeCell ref="I587:I588"/>
    <mergeCell ref="N591:N592"/>
    <mergeCell ref="O591:O592"/>
    <mergeCell ref="P591:Q592"/>
    <mergeCell ref="R591:R592"/>
    <mergeCell ref="A594:A596"/>
    <mergeCell ref="C594:D595"/>
    <mergeCell ref="F594:H595"/>
    <mergeCell ref="I594:I595"/>
    <mergeCell ref="J594:J595"/>
    <mergeCell ref="S589:S590"/>
    <mergeCell ref="C590:D590"/>
    <mergeCell ref="A591:A593"/>
    <mergeCell ref="C591:D592"/>
    <mergeCell ref="F591:H592"/>
    <mergeCell ref="I591:I592"/>
    <mergeCell ref="J591:J592"/>
    <mergeCell ref="K591:K592"/>
    <mergeCell ref="L591:L592"/>
    <mergeCell ref="M591:M592"/>
    <mergeCell ref="M589:M590"/>
    <mergeCell ref="N589:N590"/>
    <mergeCell ref="O589:O590"/>
    <mergeCell ref="P589:P590"/>
    <mergeCell ref="Q589:Q590"/>
    <mergeCell ref="R589:R590"/>
    <mergeCell ref="S585:S586"/>
    <mergeCell ref="C586:D586"/>
    <mergeCell ref="A587:A588"/>
    <mergeCell ref="S597:S598"/>
    <mergeCell ref="J589:J590"/>
    <mergeCell ref="K589:K590"/>
    <mergeCell ref="L589:L590"/>
    <mergeCell ref="J599:J600"/>
    <mergeCell ref="K599:K600"/>
    <mergeCell ref="L599:L600"/>
    <mergeCell ref="L597:L598"/>
    <mergeCell ref="M597:M598"/>
    <mergeCell ref="N597:N598"/>
    <mergeCell ref="O597:O598"/>
    <mergeCell ref="P597:Q598"/>
    <mergeCell ref="R597:R598"/>
    <mergeCell ref="R594:R595"/>
    <mergeCell ref="A597:A598"/>
    <mergeCell ref="C597:D598"/>
    <mergeCell ref="E597:E598"/>
    <mergeCell ref="F597:H598"/>
    <mergeCell ref="I597:I598"/>
    <mergeCell ref="J597:J598"/>
    <mergeCell ref="K597:K598"/>
    <mergeCell ref="K594:K595"/>
    <mergeCell ref="L594:L595"/>
    <mergeCell ref="M594:M595"/>
    <mergeCell ref="N594:N595"/>
    <mergeCell ref="O594:O595"/>
    <mergeCell ref="P594:Q595"/>
    <mergeCell ref="B587:B627"/>
    <mergeCell ref="C587:D588"/>
    <mergeCell ref="O601:O602"/>
    <mergeCell ref="P601:Q602"/>
    <mergeCell ref="R601:R602"/>
    <mergeCell ref="C602:D602"/>
    <mergeCell ref="A604:A605"/>
    <mergeCell ref="C604:D604"/>
    <mergeCell ref="F604:H605"/>
    <mergeCell ref="I604:I605"/>
    <mergeCell ref="S599:S600"/>
    <mergeCell ref="A601:A603"/>
    <mergeCell ref="C601:D601"/>
    <mergeCell ref="F601:H602"/>
    <mergeCell ref="I601:I602"/>
    <mergeCell ref="J601:J602"/>
    <mergeCell ref="K601:K602"/>
    <mergeCell ref="L601:L602"/>
    <mergeCell ref="M601:M602"/>
    <mergeCell ref="N601:N602"/>
    <mergeCell ref="M599:M600"/>
    <mergeCell ref="N599:N600"/>
    <mergeCell ref="O599:O600"/>
    <mergeCell ref="P599:P600"/>
    <mergeCell ref="Q599:Q600"/>
    <mergeCell ref="R599:R600"/>
    <mergeCell ref="A599:A600"/>
    <mergeCell ref="C599:D600"/>
    <mergeCell ref="E599:E600"/>
    <mergeCell ref="F599:H600"/>
    <mergeCell ref="I599:I600"/>
    <mergeCell ref="K606:K607"/>
    <mergeCell ref="L606:L607"/>
    <mergeCell ref="M606:M607"/>
    <mergeCell ref="O606:O607"/>
    <mergeCell ref="Q606:Q607"/>
    <mergeCell ref="R606:R607"/>
    <mergeCell ref="P604:Q605"/>
    <mergeCell ref="R604:R605"/>
    <mergeCell ref="S604:S605"/>
    <mergeCell ref="C605:D605"/>
    <mergeCell ref="A606:A607"/>
    <mergeCell ref="C606:D607"/>
    <mergeCell ref="E606:E607"/>
    <mergeCell ref="F606:H607"/>
    <mergeCell ref="I606:I607"/>
    <mergeCell ref="J606:J607"/>
    <mergeCell ref="J604:J605"/>
    <mergeCell ref="K604:K605"/>
    <mergeCell ref="L604:L605"/>
    <mergeCell ref="M604:M605"/>
    <mergeCell ref="O604:O605"/>
    <mergeCell ref="S608:S609"/>
    <mergeCell ref="A610:A612"/>
    <mergeCell ref="C610:D611"/>
    <mergeCell ref="E610:E611"/>
    <mergeCell ref="F610:H611"/>
    <mergeCell ref="I610:I611"/>
    <mergeCell ref="J610:J611"/>
    <mergeCell ref="K610:K611"/>
    <mergeCell ref="L610:L611"/>
    <mergeCell ref="M610:M611"/>
    <mergeCell ref="J608:J609"/>
    <mergeCell ref="K608:K609"/>
    <mergeCell ref="L608:L609"/>
    <mergeCell ref="M608:M609"/>
    <mergeCell ref="P608:Q609"/>
    <mergeCell ref="R608:R609"/>
    <mergeCell ref="A608:A609"/>
    <mergeCell ref="C608:D609"/>
    <mergeCell ref="E608:E609"/>
    <mergeCell ref="F608:H609"/>
    <mergeCell ref="I608:I609"/>
    <mergeCell ref="K613:K614"/>
    <mergeCell ref="L613:L614"/>
    <mergeCell ref="M613:M614"/>
    <mergeCell ref="O613:O614"/>
    <mergeCell ref="P613:Q614"/>
    <mergeCell ref="R613:R614"/>
    <mergeCell ref="A613:A614"/>
    <mergeCell ref="C613:D614"/>
    <mergeCell ref="E613:E614"/>
    <mergeCell ref="F613:H614"/>
    <mergeCell ref="I613:I614"/>
    <mergeCell ref="J613:J614"/>
    <mergeCell ref="N610:N611"/>
    <mergeCell ref="O610:O611"/>
    <mergeCell ref="P610:Q611"/>
    <mergeCell ref="R610:R611"/>
    <mergeCell ref="S610:S611"/>
    <mergeCell ref="N617:N618"/>
    <mergeCell ref="O617:O618"/>
    <mergeCell ref="P617:P618"/>
    <mergeCell ref="Q617:Q618"/>
    <mergeCell ref="R617:R618"/>
    <mergeCell ref="A619:A621"/>
    <mergeCell ref="C619:D620"/>
    <mergeCell ref="E619:E620"/>
    <mergeCell ref="F619:H620"/>
    <mergeCell ref="I619:I620"/>
    <mergeCell ref="R615:R616"/>
    <mergeCell ref="A617:A618"/>
    <mergeCell ref="C617:D618"/>
    <mergeCell ref="E617:E618"/>
    <mergeCell ref="F617:H618"/>
    <mergeCell ref="I617:I618"/>
    <mergeCell ref="J617:J618"/>
    <mergeCell ref="K617:K618"/>
    <mergeCell ref="L617:L618"/>
    <mergeCell ref="M617:M618"/>
    <mergeCell ref="K615:K616"/>
    <mergeCell ref="L615:L616"/>
    <mergeCell ref="M615:M616"/>
    <mergeCell ref="N615:N616"/>
    <mergeCell ref="O615:O616"/>
    <mergeCell ref="P615:Q616"/>
    <mergeCell ref="A615:A616"/>
    <mergeCell ref="C615:D616"/>
    <mergeCell ref="E615:E616"/>
    <mergeCell ref="F615:H616"/>
    <mergeCell ref="I615:I616"/>
    <mergeCell ref="J615:J616"/>
    <mergeCell ref="P622:Q623"/>
    <mergeCell ref="R622:R623"/>
    <mergeCell ref="S622:S623"/>
    <mergeCell ref="A625:A627"/>
    <mergeCell ref="C625:D626"/>
    <mergeCell ref="E625:E626"/>
    <mergeCell ref="F625:H626"/>
    <mergeCell ref="I625:I626"/>
    <mergeCell ref="J625:J626"/>
    <mergeCell ref="J622:J623"/>
    <mergeCell ref="K622:K623"/>
    <mergeCell ref="L622:L623"/>
    <mergeCell ref="M622:M623"/>
    <mergeCell ref="N622:N623"/>
    <mergeCell ref="O622:O623"/>
    <mergeCell ref="P619:P620"/>
    <mergeCell ref="Q619:Q620"/>
    <mergeCell ref="R619:R620"/>
    <mergeCell ref="S619:S620"/>
    <mergeCell ref="A622:A624"/>
    <mergeCell ref="C622:D623"/>
    <mergeCell ref="E622:E623"/>
    <mergeCell ref="F622:H623"/>
    <mergeCell ref="I622:I623"/>
    <mergeCell ref="J619:J620"/>
    <mergeCell ref="K619:K620"/>
    <mergeCell ref="L619:L620"/>
    <mergeCell ref="M619:M620"/>
    <mergeCell ref="N619:N620"/>
    <mergeCell ref="O619:O620"/>
    <mergeCell ref="K628:K629"/>
    <mergeCell ref="L628:L629"/>
    <mergeCell ref="M628:M629"/>
    <mergeCell ref="P628:Q629"/>
    <mergeCell ref="R628:R629"/>
    <mergeCell ref="S628:S629"/>
    <mergeCell ref="R625:R626"/>
    <mergeCell ref="S625:S626"/>
    <mergeCell ref="A628:A630"/>
    <mergeCell ref="B628:B688"/>
    <mergeCell ref="C628:D629"/>
    <mergeCell ref="E628:E629"/>
    <mergeCell ref="F628:H629"/>
    <mergeCell ref="I628:I629"/>
    <mergeCell ref="J628:J629"/>
    <mergeCell ref="K625:K626"/>
    <mergeCell ref="L625:L626"/>
    <mergeCell ref="M625:M626"/>
    <mergeCell ref="N625:N626"/>
    <mergeCell ref="O625:O626"/>
    <mergeCell ref="P625:Q626"/>
    <mergeCell ref="C632:D632"/>
    <mergeCell ref="A633:A634"/>
    <mergeCell ref="C633:D633"/>
    <mergeCell ref="E633:E634"/>
    <mergeCell ref="F633:H634"/>
    <mergeCell ref="M631:M632"/>
    <mergeCell ref="N631:N632"/>
    <mergeCell ref="O631:O632"/>
    <mergeCell ref="R631:R632"/>
    <mergeCell ref="S631:S632"/>
    <mergeCell ref="A631:A632"/>
    <mergeCell ref="C631:D631"/>
    <mergeCell ref="E631:E632"/>
    <mergeCell ref="F631:H632"/>
    <mergeCell ref="I631:I632"/>
    <mergeCell ref="J631:J632"/>
    <mergeCell ref="K631:K632"/>
    <mergeCell ref="L631:L632"/>
    <mergeCell ref="Q635:Q636"/>
    <mergeCell ref="R635:R636"/>
    <mergeCell ref="S635:S636"/>
    <mergeCell ref="A637:A638"/>
    <mergeCell ref="C637:D638"/>
    <mergeCell ref="E637:E638"/>
    <mergeCell ref="F637:H638"/>
    <mergeCell ref="I637:I638"/>
    <mergeCell ref="J637:J638"/>
    <mergeCell ref="K637:K638"/>
    <mergeCell ref="J635:J636"/>
    <mergeCell ref="K635:K636"/>
    <mergeCell ref="L635:L636"/>
    <mergeCell ref="M635:M636"/>
    <mergeCell ref="O635:O636"/>
    <mergeCell ref="P635:P636"/>
    <mergeCell ref="Q633:Q634"/>
    <mergeCell ref="R633:R634"/>
    <mergeCell ref="S633:S634"/>
    <mergeCell ref="C634:D634"/>
    <mergeCell ref="A635:A636"/>
    <mergeCell ref="C635:D636"/>
    <mergeCell ref="E635:E636"/>
    <mergeCell ref="F635:H636"/>
    <mergeCell ref="I635:I636"/>
    <mergeCell ref="I633:I634"/>
    <mergeCell ref="J633:J634"/>
    <mergeCell ref="K633:K634"/>
    <mergeCell ref="L633:L634"/>
    <mergeCell ref="M633:M634"/>
    <mergeCell ref="P633:P634"/>
    <mergeCell ref="M639:M640"/>
    <mergeCell ref="N639:N640"/>
    <mergeCell ref="O639:O640"/>
    <mergeCell ref="P639:Q640"/>
    <mergeCell ref="R639:R640"/>
    <mergeCell ref="S639:S640"/>
    <mergeCell ref="R637:R638"/>
    <mergeCell ref="A639:A640"/>
    <mergeCell ref="C639:D640"/>
    <mergeCell ref="E639:E640"/>
    <mergeCell ref="F639:H640"/>
    <mergeCell ref="I639:I640"/>
    <mergeCell ref="J639:J640"/>
    <mergeCell ref="K639:K640"/>
    <mergeCell ref="L639:L640"/>
    <mergeCell ref="L637:L638"/>
    <mergeCell ref="M637:M638"/>
    <mergeCell ref="N637:N638"/>
    <mergeCell ref="O637:O638"/>
    <mergeCell ref="P637:P638"/>
    <mergeCell ref="Q637:Q638"/>
    <mergeCell ref="M643:M644"/>
    <mergeCell ref="Q643:Q644"/>
    <mergeCell ref="R643:R644"/>
    <mergeCell ref="A645:A646"/>
    <mergeCell ref="C645:D645"/>
    <mergeCell ref="E645:E646"/>
    <mergeCell ref="F645:H646"/>
    <mergeCell ref="I645:I646"/>
    <mergeCell ref="Q641:Q642"/>
    <mergeCell ref="R641:R642"/>
    <mergeCell ref="A643:A644"/>
    <mergeCell ref="C643:D644"/>
    <mergeCell ref="E643:E644"/>
    <mergeCell ref="F643:H644"/>
    <mergeCell ref="I643:I644"/>
    <mergeCell ref="J643:J644"/>
    <mergeCell ref="K643:K644"/>
    <mergeCell ref="L643:L644"/>
    <mergeCell ref="K641:K642"/>
    <mergeCell ref="L641:L642"/>
    <mergeCell ref="M641:M642"/>
    <mergeCell ref="N641:N642"/>
    <mergeCell ref="O641:O642"/>
    <mergeCell ref="P641:P642"/>
    <mergeCell ref="A641:A642"/>
    <mergeCell ref="C641:D642"/>
    <mergeCell ref="E641:E642"/>
    <mergeCell ref="F641:H642"/>
    <mergeCell ref="I641:I642"/>
    <mergeCell ref="J641:J642"/>
    <mergeCell ref="P647:P648"/>
    <mergeCell ref="Q647:Q648"/>
    <mergeCell ref="R647:R648"/>
    <mergeCell ref="S647:S648"/>
    <mergeCell ref="C648:D648"/>
    <mergeCell ref="A649:A650"/>
    <mergeCell ref="C649:D650"/>
    <mergeCell ref="E649:E650"/>
    <mergeCell ref="F649:H650"/>
    <mergeCell ref="I649:I650"/>
    <mergeCell ref="J647:J648"/>
    <mergeCell ref="K647:K648"/>
    <mergeCell ref="L647:L648"/>
    <mergeCell ref="M647:M648"/>
    <mergeCell ref="N647:N648"/>
    <mergeCell ref="O647:O648"/>
    <mergeCell ref="P645:P646"/>
    <mergeCell ref="Q645:Q646"/>
    <mergeCell ref="R645:R646"/>
    <mergeCell ref="S645:S646"/>
    <mergeCell ref="C646:D646"/>
    <mergeCell ref="A647:A648"/>
    <mergeCell ref="E647:E648"/>
    <mergeCell ref="F647:H648"/>
    <mergeCell ref="I647:I648"/>
    <mergeCell ref="J645:J646"/>
    <mergeCell ref="K645:K646"/>
    <mergeCell ref="L645:L646"/>
    <mergeCell ref="M645:M646"/>
    <mergeCell ref="N645:N646"/>
    <mergeCell ref="O645:O646"/>
    <mergeCell ref="Q651:Q652"/>
    <mergeCell ref="R651:R652"/>
    <mergeCell ref="S651:S652"/>
    <mergeCell ref="A654:A655"/>
    <mergeCell ref="C654:D655"/>
    <mergeCell ref="E654:E655"/>
    <mergeCell ref="F654:H655"/>
    <mergeCell ref="I654:I655"/>
    <mergeCell ref="J654:J655"/>
    <mergeCell ref="K651:K652"/>
    <mergeCell ref="L651:L652"/>
    <mergeCell ref="M651:M652"/>
    <mergeCell ref="N651:N652"/>
    <mergeCell ref="O651:O652"/>
    <mergeCell ref="P651:P652"/>
    <mergeCell ref="P649:P650"/>
    <mergeCell ref="Q649:Q650"/>
    <mergeCell ref="R649:R650"/>
    <mergeCell ref="S649:S650"/>
    <mergeCell ref="A651:A653"/>
    <mergeCell ref="C651:D652"/>
    <mergeCell ref="E651:E652"/>
    <mergeCell ref="F651:H652"/>
    <mergeCell ref="I651:I652"/>
    <mergeCell ref="J651:J652"/>
    <mergeCell ref="J649:J650"/>
    <mergeCell ref="K649:K650"/>
    <mergeCell ref="L649:L650"/>
    <mergeCell ref="M649:M650"/>
    <mergeCell ref="N649:N650"/>
    <mergeCell ref="O649:O650"/>
    <mergeCell ref="N656:N657"/>
    <mergeCell ref="O656:O657"/>
    <mergeCell ref="P656:P657"/>
    <mergeCell ref="Q656:Q657"/>
    <mergeCell ref="R656:R657"/>
    <mergeCell ref="A658:A659"/>
    <mergeCell ref="C658:D659"/>
    <mergeCell ref="E658:E659"/>
    <mergeCell ref="F658:H659"/>
    <mergeCell ref="I658:I659"/>
    <mergeCell ref="R654:R655"/>
    <mergeCell ref="A656:A657"/>
    <mergeCell ref="C656:D657"/>
    <mergeCell ref="E656:E657"/>
    <mergeCell ref="F656:H657"/>
    <mergeCell ref="I656:I657"/>
    <mergeCell ref="J656:J657"/>
    <mergeCell ref="K656:K657"/>
    <mergeCell ref="L656:L657"/>
    <mergeCell ref="M656:M657"/>
    <mergeCell ref="K654:K655"/>
    <mergeCell ref="L654:L655"/>
    <mergeCell ref="M654:M655"/>
    <mergeCell ref="N654:N655"/>
    <mergeCell ref="O654:O655"/>
    <mergeCell ref="P654:Q655"/>
    <mergeCell ref="C662:D663"/>
    <mergeCell ref="E662:E663"/>
    <mergeCell ref="F662:H663"/>
    <mergeCell ref="P662:P663"/>
    <mergeCell ref="Q662:Q663"/>
    <mergeCell ref="R662:R663"/>
    <mergeCell ref="L660:L661"/>
    <mergeCell ref="M660:M661"/>
    <mergeCell ref="N660:O661"/>
    <mergeCell ref="P660:Q661"/>
    <mergeCell ref="R660:R661"/>
    <mergeCell ref="S660:S661"/>
    <mergeCell ref="Q658:Q659"/>
    <mergeCell ref="R658:R659"/>
    <mergeCell ref="S658:S659"/>
    <mergeCell ref="A660:A661"/>
    <mergeCell ref="C660:D661"/>
    <mergeCell ref="E660:E661"/>
    <mergeCell ref="F660:H661"/>
    <mergeCell ref="I660:I661"/>
    <mergeCell ref="J660:J661"/>
    <mergeCell ref="K660:K661"/>
    <mergeCell ref="J658:J659"/>
    <mergeCell ref="K658:K659"/>
    <mergeCell ref="L658:L659"/>
    <mergeCell ref="M658:M659"/>
    <mergeCell ref="O658:O659"/>
    <mergeCell ref="P658:P659"/>
    <mergeCell ref="O662:O663"/>
    <mergeCell ref="N662:N663"/>
    <mergeCell ref="M662:M663"/>
    <mergeCell ref="L662:L663"/>
    <mergeCell ref="N664:N665"/>
    <mergeCell ref="O664:O665"/>
    <mergeCell ref="P664:Q665"/>
    <mergeCell ref="R664:R665"/>
    <mergeCell ref="S664:S665"/>
    <mergeCell ref="A666:A668"/>
    <mergeCell ref="C666:D667"/>
    <mergeCell ref="E666:E667"/>
    <mergeCell ref="F666:H667"/>
    <mergeCell ref="I666:I667"/>
    <mergeCell ref="P669:Q670"/>
    <mergeCell ref="R669:R670"/>
    <mergeCell ref="C670:D670"/>
    <mergeCell ref="S662:S663"/>
    <mergeCell ref="A664:A665"/>
    <mergeCell ref="C664:D665"/>
    <mergeCell ref="E664:E665"/>
    <mergeCell ref="F664:H665"/>
    <mergeCell ref="I664:I665"/>
    <mergeCell ref="J664:J665"/>
    <mergeCell ref="K664:K665"/>
    <mergeCell ref="L664:L665"/>
    <mergeCell ref="M664:M665"/>
    <mergeCell ref="J669:J670"/>
    <mergeCell ref="K669:K670"/>
    <mergeCell ref="L669:L670"/>
    <mergeCell ref="M669:M670"/>
    <mergeCell ref="O669:O670"/>
    <mergeCell ref="P666:P667"/>
    <mergeCell ref="Q666:Q667"/>
    <mergeCell ref="R666:R667"/>
    <mergeCell ref="A662:A663"/>
    <mergeCell ref="S666:S667"/>
    <mergeCell ref="A669:A670"/>
    <mergeCell ref="C669:D669"/>
    <mergeCell ref="E669:E670"/>
    <mergeCell ref="F669:H670"/>
    <mergeCell ref="I669:I670"/>
    <mergeCell ref="J666:J667"/>
    <mergeCell ref="K666:K667"/>
    <mergeCell ref="L666:L667"/>
    <mergeCell ref="M666:M667"/>
    <mergeCell ref="N666:N667"/>
    <mergeCell ref="O666:O667"/>
    <mergeCell ref="S674:S675"/>
    <mergeCell ref="I676:I677"/>
    <mergeCell ref="S671:S672"/>
    <mergeCell ref="A674:A675"/>
    <mergeCell ref="C674:D675"/>
    <mergeCell ref="E674:E675"/>
    <mergeCell ref="F674:H675"/>
    <mergeCell ref="I674:I675"/>
    <mergeCell ref="J674:J675"/>
    <mergeCell ref="K674:K675"/>
    <mergeCell ref="L674:L675"/>
    <mergeCell ref="L671:L672"/>
    <mergeCell ref="M671:M672"/>
    <mergeCell ref="N671:N672"/>
    <mergeCell ref="O671:O672"/>
    <mergeCell ref="P671:Q672"/>
    <mergeCell ref="R671:R672"/>
    <mergeCell ref="A671:A673"/>
    <mergeCell ref="C671:D672"/>
    <mergeCell ref="E671:E672"/>
    <mergeCell ref="F671:H672"/>
    <mergeCell ref="I671:I672"/>
    <mergeCell ref="J671:J672"/>
    <mergeCell ref="K671:K672"/>
    <mergeCell ref="P676:P677"/>
    <mergeCell ref="Q676:Q677"/>
    <mergeCell ref="R676:R677"/>
    <mergeCell ref="A679:A681"/>
    <mergeCell ref="C679:D680"/>
    <mergeCell ref="E679:E680"/>
    <mergeCell ref="F679:H680"/>
    <mergeCell ref="I679:I680"/>
    <mergeCell ref="J679:J680"/>
    <mergeCell ref="J676:J677"/>
    <mergeCell ref="K676:K677"/>
    <mergeCell ref="L676:L677"/>
    <mergeCell ref="M676:M677"/>
    <mergeCell ref="N676:N677"/>
    <mergeCell ref="O676:O677"/>
    <mergeCell ref="M674:M675"/>
    <mergeCell ref="O674:O675"/>
    <mergeCell ref="P674:Q675"/>
    <mergeCell ref="R674:R675"/>
    <mergeCell ref="I685:I686"/>
    <mergeCell ref="J685:J686"/>
    <mergeCell ref="K685:K686"/>
    <mergeCell ref="L685:L686"/>
    <mergeCell ref="M685:M686"/>
    <mergeCell ref="K682:K683"/>
    <mergeCell ref="L682:L683"/>
    <mergeCell ref="M682:M683"/>
    <mergeCell ref="P682:P683"/>
    <mergeCell ref="Q682:Q683"/>
    <mergeCell ref="R682:R683"/>
    <mergeCell ref="Q679:Q680"/>
    <mergeCell ref="R679:R680"/>
    <mergeCell ref="Q685:Q686"/>
    <mergeCell ref="R685:R686"/>
    <mergeCell ref="A676:A678"/>
    <mergeCell ref="C676:D677"/>
    <mergeCell ref="E676:E677"/>
    <mergeCell ref="F676:H677"/>
    <mergeCell ref="S679:S680"/>
    <mergeCell ref="A682:A684"/>
    <mergeCell ref="C682:D683"/>
    <mergeCell ref="E682:E683"/>
    <mergeCell ref="F682:H683"/>
    <mergeCell ref="I682:I683"/>
    <mergeCell ref="J682:J683"/>
    <mergeCell ref="K679:K680"/>
    <mergeCell ref="L679:L680"/>
    <mergeCell ref="M679:M680"/>
    <mergeCell ref="N679:N680"/>
    <mergeCell ref="O679:O680"/>
    <mergeCell ref="P679:P680"/>
    <mergeCell ref="R687:R688"/>
    <mergeCell ref="A689:A690"/>
    <mergeCell ref="B689:B701"/>
    <mergeCell ref="C689:D690"/>
    <mergeCell ref="E689:E690"/>
    <mergeCell ref="F689:H690"/>
    <mergeCell ref="I689:I690"/>
    <mergeCell ref="J689:J690"/>
    <mergeCell ref="K689:K690"/>
    <mergeCell ref="K687:K688"/>
    <mergeCell ref="L687:L688"/>
    <mergeCell ref="M687:M688"/>
    <mergeCell ref="N687:N688"/>
    <mergeCell ref="O687:O688"/>
    <mergeCell ref="P687:Q688"/>
    <mergeCell ref="O685:O686"/>
    <mergeCell ref="P685:P686"/>
    <mergeCell ref="A687:A688"/>
    <mergeCell ref="C687:D688"/>
    <mergeCell ref="E687:E688"/>
    <mergeCell ref="F687:H688"/>
    <mergeCell ref="I687:I688"/>
    <mergeCell ref="J687:J688"/>
    <mergeCell ref="R691:R692"/>
    <mergeCell ref="R696:R697"/>
    <mergeCell ref="A685:A686"/>
    <mergeCell ref="C685:D686"/>
    <mergeCell ref="E685:E686"/>
    <mergeCell ref="F685:H686"/>
    <mergeCell ref="S691:S692"/>
    <mergeCell ref="A693:A695"/>
    <mergeCell ref="C693:D694"/>
    <mergeCell ref="E693:E694"/>
    <mergeCell ref="F693:H694"/>
    <mergeCell ref="I693:I694"/>
    <mergeCell ref="J693:J694"/>
    <mergeCell ref="K693:K694"/>
    <mergeCell ref="L693:L694"/>
    <mergeCell ref="L691:L692"/>
    <mergeCell ref="M691:M692"/>
    <mergeCell ref="N691:N692"/>
    <mergeCell ref="O691:O692"/>
    <mergeCell ref="P691:P692"/>
    <mergeCell ref="Q691:Q692"/>
    <mergeCell ref="R689:R690"/>
    <mergeCell ref="S689:S690"/>
    <mergeCell ref="A691:A692"/>
    <mergeCell ref="C691:D692"/>
    <mergeCell ref="E691:E692"/>
    <mergeCell ref="F691:H692"/>
    <mergeCell ref="I691:I692"/>
    <mergeCell ref="J691:J692"/>
    <mergeCell ref="K691:K692"/>
    <mergeCell ref="L689:L690"/>
    <mergeCell ref="M689:M690"/>
    <mergeCell ref="N689:N690"/>
    <mergeCell ref="O689:O690"/>
    <mergeCell ref="P689:P690"/>
    <mergeCell ref="Q689:Q690"/>
    <mergeCell ref="S696:S697"/>
    <mergeCell ref="A698:A699"/>
    <mergeCell ref="C698:D699"/>
    <mergeCell ref="E698:E699"/>
    <mergeCell ref="F698:H699"/>
    <mergeCell ref="I698:I699"/>
    <mergeCell ref="J698:J699"/>
    <mergeCell ref="K698:K699"/>
    <mergeCell ref="L696:L697"/>
    <mergeCell ref="M696:M697"/>
    <mergeCell ref="N696:N697"/>
    <mergeCell ref="O696:O697"/>
    <mergeCell ref="P696:P697"/>
    <mergeCell ref="Q696:Q697"/>
    <mergeCell ref="S693:S694"/>
    <mergeCell ref="A696:A697"/>
    <mergeCell ref="C696:D697"/>
    <mergeCell ref="E696:E697"/>
    <mergeCell ref="F696:H697"/>
    <mergeCell ref="I696:I697"/>
    <mergeCell ref="J696:J697"/>
    <mergeCell ref="K696:K697"/>
    <mergeCell ref="M693:M694"/>
    <mergeCell ref="N693:N694"/>
    <mergeCell ref="O693:O694"/>
    <mergeCell ref="P693:P694"/>
    <mergeCell ref="Q693:Q694"/>
    <mergeCell ref="R693:R694"/>
    <mergeCell ref="S700:S701"/>
    <mergeCell ref="A702:A703"/>
    <mergeCell ref="B702:B703"/>
    <mergeCell ref="C702:D702"/>
    <mergeCell ref="F702:H703"/>
    <mergeCell ref="I702:I703"/>
    <mergeCell ref="J702:J703"/>
    <mergeCell ref="K702:K703"/>
    <mergeCell ref="L702:L703"/>
    <mergeCell ref="M700:M701"/>
    <mergeCell ref="N700:N701"/>
    <mergeCell ref="O700:O701"/>
    <mergeCell ref="P700:P701"/>
    <mergeCell ref="Q700:Q701"/>
    <mergeCell ref="R700:R701"/>
    <mergeCell ref="S698:S699"/>
    <mergeCell ref="A700:A701"/>
    <mergeCell ref="C700:D701"/>
    <mergeCell ref="E700:E701"/>
    <mergeCell ref="F700:H701"/>
    <mergeCell ref="I700:I701"/>
    <mergeCell ref="J700:J701"/>
    <mergeCell ref="K700:K701"/>
    <mergeCell ref="L700:L701"/>
    <mergeCell ref="L698:L699"/>
    <mergeCell ref="M698:M699"/>
    <mergeCell ref="O698:O699"/>
    <mergeCell ref="P698:P699"/>
    <mergeCell ref="Q698:Q699"/>
    <mergeCell ref="R698:R699"/>
    <mergeCell ref="R704:R705"/>
    <mergeCell ref="S704:S705"/>
    <mergeCell ref="A706:A707"/>
    <mergeCell ref="B706:B715"/>
    <mergeCell ref="C706:D707"/>
    <mergeCell ref="F706:H707"/>
    <mergeCell ref="I706:I707"/>
    <mergeCell ref="J706:J707"/>
    <mergeCell ref="K704:K705"/>
    <mergeCell ref="L704:L705"/>
    <mergeCell ref="M704:M705"/>
    <mergeCell ref="N704:N705"/>
    <mergeCell ref="O704:O705"/>
    <mergeCell ref="P704:Q705"/>
    <mergeCell ref="S702:S703"/>
    <mergeCell ref="C703:D703"/>
    <mergeCell ref="A704:A705"/>
    <mergeCell ref="B704:B705"/>
    <mergeCell ref="C704:D705"/>
    <mergeCell ref="E704:E705"/>
    <mergeCell ref="F704:H705"/>
    <mergeCell ref="I704:I705"/>
    <mergeCell ref="J704:J705"/>
    <mergeCell ref="M702:M703"/>
    <mergeCell ref="N702:N703"/>
    <mergeCell ref="O702:O703"/>
    <mergeCell ref="P702:P703"/>
    <mergeCell ref="Q702:Q703"/>
    <mergeCell ref="R702:R703"/>
    <mergeCell ref="S708:S709"/>
    <mergeCell ref="A710:A711"/>
    <mergeCell ref="C710:D710"/>
    <mergeCell ref="E710:E711"/>
    <mergeCell ref="F710:H711"/>
    <mergeCell ref="I710:I711"/>
    <mergeCell ref="J710:J711"/>
    <mergeCell ref="K710:K711"/>
    <mergeCell ref="L710:L711"/>
    <mergeCell ref="L708:L709"/>
    <mergeCell ref="M708:M709"/>
    <mergeCell ref="N708:N709"/>
    <mergeCell ref="O708:O709"/>
    <mergeCell ref="P708:Q709"/>
    <mergeCell ref="R708:R709"/>
    <mergeCell ref="R706:R707"/>
    <mergeCell ref="S706:S707"/>
    <mergeCell ref="A708:A709"/>
    <mergeCell ref="F708:H709"/>
    <mergeCell ref="I708:I709"/>
    <mergeCell ref="J708:J709"/>
    <mergeCell ref="K708:K709"/>
    <mergeCell ref="K706:K707"/>
    <mergeCell ref="L706:L707"/>
    <mergeCell ref="M706:M707"/>
    <mergeCell ref="N706:N707"/>
    <mergeCell ref="O706:O707"/>
    <mergeCell ref="P706:Q707"/>
    <mergeCell ref="Q712:Q713"/>
    <mergeCell ref="R712:R713"/>
    <mergeCell ref="S710:S711"/>
    <mergeCell ref="K712:K713"/>
    <mergeCell ref="L712:L713"/>
    <mergeCell ref="M710:M711"/>
    <mergeCell ref="N710:N711"/>
    <mergeCell ref="O710:O711"/>
    <mergeCell ref="R710:R711"/>
    <mergeCell ref="B721:C721"/>
    <mergeCell ref="B719:C719"/>
    <mergeCell ref="F719:I719"/>
    <mergeCell ref="F720:I720"/>
    <mergeCell ref="B720:C720"/>
    <mergeCell ref="F721:I721"/>
    <mergeCell ref="P714:P715"/>
    <mergeCell ref="Q714:Q715"/>
    <mergeCell ref="R714:R715"/>
    <mergeCell ref="P710:Q711"/>
    <mergeCell ref="P435:Q436"/>
    <mergeCell ref="E450:E451"/>
    <mergeCell ref="E456:E457"/>
    <mergeCell ref="C533:D534"/>
    <mergeCell ref="E541:E542"/>
    <mergeCell ref="P606:P607"/>
    <mergeCell ref="P643:P644"/>
    <mergeCell ref="S714:S715"/>
    <mergeCell ref="C715:D715"/>
    <mergeCell ref="A717:A718"/>
    <mergeCell ref="J714:J715"/>
    <mergeCell ref="K714:K715"/>
    <mergeCell ref="L714:L715"/>
    <mergeCell ref="M714:M715"/>
    <mergeCell ref="N714:N715"/>
    <mergeCell ref="O714:O715"/>
    <mergeCell ref="A714:A715"/>
    <mergeCell ref="C714:D714"/>
    <mergeCell ref="E714:E715"/>
    <mergeCell ref="F714:H715"/>
    <mergeCell ref="I714:I715"/>
    <mergeCell ref="C711:D711"/>
    <mergeCell ref="A712:A713"/>
    <mergeCell ref="C712:D713"/>
    <mergeCell ref="E712:E713"/>
    <mergeCell ref="F712:H713"/>
    <mergeCell ref="I712:I713"/>
    <mergeCell ref="J712:J713"/>
    <mergeCell ref="M712:M713"/>
    <mergeCell ref="N712:N713"/>
    <mergeCell ref="O712:O713"/>
    <mergeCell ref="P712:P713"/>
  </mergeCells>
  <phoneticPr fontId="7"/>
  <printOptions horizontalCentered="1"/>
  <pageMargins left="0.43307086614173229" right="0.39370078740157483" top="0.78740157480314965" bottom="0.39370078740157483" header="0.43307086614173229" footer="0.39370078740157483"/>
  <pageSetup paperSize="9" scale="90" fitToHeight="11" orientation="portrait" r:id="rId1"/>
  <headerFooter alignWithMargins="0"/>
  <rowBreaks count="11" manualBreakCount="11">
    <brk id="62" max="19" man="1"/>
    <brk id="124" max="19" man="1"/>
    <brk id="189" max="18" man="1"/>
    <brk id="251" max="18" man="1"/>
    <brk id="315" max="19" man="1"/>
    <brk id="378" max="19" man="1"/>
    <brk id="438" max="19" man="1"/>
    <brk id="501" max="19" man="1"/>
    <brk id="564" max="19" man="1"/>
    <brk id="627" max="19" man="1"/>
    <brk id="688"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AJ128"/>
  <sheetViews>
    <sheetView zoomScaleNormal="100" workbookViewId="0">
      <selection activeCell="I31" sqref="I31"/>
    </sheetView>
  </sheetViews>
  <sheetFormatPr defaultRowHeight="13.5"/>
  <cols>
    <col min="1" max="2" width="3.75" style="5" customWidth="1"/>
    <col min="3" max="3" width="9.875" style="5" customWidth="1"/>
    <col min="4" max="5" width="3.75" style="5" customWidth="1"/>
    <col min="6" max="6" width="9.875" style="5" customWidth="1"/>
    <col min="7" max="8" width="3.75" style="5" customWidth="1"/>
    <col min="9" max="9" width="9.875" style="5" customWidth="1"/>
    <col min="10" max="11" width="3.75" style="5" customWidth="1"/>
    <col min="12" max="12" width="9.875" style="5" bestFit="1" customWidth="1"/>
    <col min="13" max="14" width="3.75" style="5" customWidth="1"/>
    <col min="15" max="15" width="9.875" style="5" customWidth="1"/>
    <col min="16" max="17" width="3.75" style="5" customWidth="1"/>
    <col min="18" max="18" width="9.875" style="5" customWidth="1"/>
    <col min="19" max="20" width="3.75" style="5" customWidth="1"/>
    <col min="21" max="21" width="9.875" style="5" customWidth="1"/>
    <col min="22" max="23" width="3.75" style="5" customWidth="1"/>
    <col min="24" max="24" width="9.875" style="5" customWidth="1"/>
    <col min="25" max="26" width="3.75" style="5" customWidth="1"/>
    <col min="27" max="27" width="9.875" style="5" customWidth="1"/>
    <col min="28" max="29" width="3.75" style="5" customWidth="1"/>
    <col min="30" max="30" width="9.875" style="5" customWidth="1"/>
    <col min="31" max="32" width="3.75" style="5" customWidth="1"/>
    <col min="33" max="33" width="9.875" style="5" customWidth="1"/>
    <col min="34" max="35" width="3.75" style="5" customWidth="1"/>
    <col min="36" max="36" width="9.875" style="5" customWidth="1"/>
    <col min="37" max="38" width="9" style="5"/>
    <col min="39" max="39" width="9" style="5" customWidth="1"/>
    <col min="40" max="16384" width="9" style="5"/>
  </cols>
  <sheetData>
    <row r="1" spans="1:36" ht="30" customHeight="1">
      <c r="A1" s="781" t="s">
        <v>162</v>
      </c>
      <c r="B1" s="781"/>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row>
    <row r="2" spans="1:36" ht="13.5" customHeight="1">
      <c r="B2" s="5" t="s">
        <v>1463</v>
      </c>
    </row>
    <row r="3" spans="1:36" ht="13.5" customHeight="1">
      <c r="B3" s="5" t="s">
        <v>1464</v>
      </c>
    </row>
    <row r="4" spans="1:36" ht="13.5" customHeight="1"/>
    <row r="5" spans="1:36" ht="13.5" customHeight="1"/>
    <row r="6" spans="1:36" ht="13.5" customHeight="1"/>
    <row r="7" spans="1:36" ht="13.5" customHeight="1">
      <c r="C7" s="6" t="s">
        <v>163</v>
      </c>
      <c r="L7" s="50" t="s">
        <v>1125</v>
      </c>
      <c r="M7" s="50"/>
      <c r="N7" s="50"/>
      <c r="O7" s="50"/>
      <c r="P7" s="50"/>
      <c r="Q7" s="50"/>
      <c r="R7" s="50"/>
      <c r="U7" s="5" t="s">
        <v>164</v>
      </c>
      <c r="AD7" s="5" t="s">
        <v>205</v>
      </c>
    </row>
    <row r="8" spans="1:36" ht="13.5" customHeight="1">
      <c r="C8" s="7"/>
      <c r="D8" s="5" t="s">
        <v>0</v>
      </c>
      <c r="L8" s="50"/>
      <c r="M8" s="50"/>
      <c r="N8" s="50"/>
      <c r="O8" s="50"/>
      <c r="P8" s="50"/>
      <c r="Q8" s="50"/>
      <c r="R8" s="50"/>
      <c r="U8" s="8"/>
    </row>
    <row r="9" spans="1:36" ht="13.5" customHeight="1">
      <c r="C9" s="7"/>
      <c r="D9" s="5" t="s">
        <v>7</v>
      </c>
      <c r="L9" s="13" t="s">
        <v>165</v>
      </c>
      <c r="M9" s="51"/>
      <c r="N9" s="51"/>
      <c r="O9" s="51"/>
      <c r="P9" s="51"/>
      <c r="Q9" s="51"/>
      <c r="R9" s="51"/>
      <c r="U9" s="10" t="s">
        <v>166</v>
      </c>
      <c r="AD9" s="11" t="s">
        <v>218</v>
      </c>
      <c r="AJ9" s="12"/>
    </row>
    <row r="10" spans="1:36" ht="13.5" customHeight="1">
      <c r="L10" s="13" t="s">
        <v>1122</v>
      </c>
      <c r="M10" s="51"/>
      <c r="N10" s="51"/>
      <c r="O10" s="51"/>
      <c r="P10" s="51"/>
      <c r="Q10" s="51"/>
      <c r="R10" s="51"/>
      <c r="U10" s="8" t="s">
        <v>206</v>
      </c>
      <c r="AD10" s="11" t="s">
        <v>167</v>
      </c>
    </row>
    <row r="11" spans="1:36" ht="13.5" customHeight="1">
      <c r="C11" s="6" t="s">
        <v>168</v>
      </c>
      <c r="L11" s="13" t="s">
        <v>1123</v>
      </c>
      <c r="M11" s="9"/>
      <c r="N11" s="9"/>
      <c r="O11" s="9"/>
      <c r="P11" s="9"/>
      <c r="Q11" s="9"/>
      <c r="R11" s="9"/>
    </row>
    <row r="12" spans="1:36" ht="13.5" customHeight="1">
      <c r="C12" s="775" t="s">
        <v>169</v>
      </c>
      <c r="D12" s="775"/>
      <c r="E12" s="775" t="s">
        <v>8</v>
      </c>
      <c r="F12" s="775"/>
      <c r="G12" s="782"/>
      <c r="H12" s="782"/>
      <c r="I12" s="782"/>
      <c r="L12" s="13" t="s">
        <v>217</v>
      </c>
      <c r="M12" s="9"/>
      <c r="N12" s="9"/>
      <c r="O12" s="9"/>
      <c r="P12" s="9"/>
      <c r="Q12" s="9"/>
      <c r="R12" s="9"/>
      <c r="U12" s="8" t="s">
        <v>170</v>
      </c>
      <c r="AD12" s="11" t="s">
        <v>171</v>
      </c>
    </row>
    <row r="13" spans="1:36" ht="13.5" customHeight="1">
      <c r="C13" s="775"/>
      <c r="D13" s="775"/>
      <c r="E13" s="775" t="s">
        <v>9</v>
      </c>
      <c r="F13" s="775"/>
      <c r="G13" s="782"/>
      <c r="H13" s="782"/>
      <c r="I13" s="782"/>
      <c r="M13" s="14"/>
      <c r="N13" s="14"/>
      <c r="O13" s="14"/>
      <c r="P13" s="14"/>
      <c r="Q13" s="14"/>
      <c r="R13" s="14"/>
      <c r="U13" s="46" t="s">
        <v>172</v>
      </c>
      <c r="V13" s="783" t="s">
        <v>173</v>
      </c>
      <c r="W13" s="784"/>
      <c r="X13" s="46" t="s">
        <v>174</v>
      </c>
      <c r="AD13" s="782" t="s">
        <v>175</v>
      </c>
      <c r="AE13" s="782"/>
      <c r="AF13" s="782" t="s">
        <v>176</v>
      </c>
      <c r="AG13" s="782"/>
    </row>
    <row r="14" spans="1:36" ht="13.5" customHeight="1">
      <c r="C14" s="775" t="s">
        <v>177</v>
      </c>
      <c r="D14" s="775"/>
      <c r="E14" s="776"/>
      <c r="F14" s="776"/>
      <c r="G14" s="776"/>
      <c r="H14" s="776"/>
      <c r="I14" s="776"/>
      <c r="L14" s="777" t="s">
        <v>1124</v>
      </c>
      <c r="M14" s="777"/>
      <c r="N14" s="778"/>
      <c r="O14" s="778"/>
      <c r="P14" s="778"/>
      <c r="Q14" s="778"/>
      <c r="R14" s="778"/>
      <c r="U14" s="15" t="s">
        <v>207</v>
      </c>
      <c r="V14" s="779" t="s">
        <v>178</v>
      </c>
      <c r="W14" s="780"/>
      <c r="X14" s="16" t="s">
        <v>179</v>
      </c>
      <c r="AD14" s="782" t="s">
        <v>181</v>
      </c>
      <c r="AE14" s="782"/>
      <c r="AF14" s="816" t="s">
        <v>182</v>
      </c>
      <c r="AG14" s="816"/>
    </row>
    <row r="15" spans="1:36" ht="13.5" customHeight="1">
      <c r="C15" s="775"/>
      <c r="D15" s="775"/>
      <c r="E15" s="776"/>
      <c r="F15" s="776"/>
      <c r="G15" s="776"/>
      <c r="H15" s="776"/>
      <c r="I15" s="776"/>
      <c r="L15" s="777"/>
      <c r="M15" s="777"/>
      <c r="N15" s="778"/>
      <c r="O15" s="778"/>
      <c r="P15" s="778"/>
      <c r="Q15" s="778"/>
      <c r="R15" s="778"/>
      <c r="U15" s="15" t="s">
        <v>180</v>
      </c>
      <c r="V15" s="779" t="s">
        <v>178</v>
      </c>
      <c r="W15" s="780"/>
      <c r="X15" s="16" t="s">
        <v>179</v>
      </c>
      <c r="AD15" s="782" t="s">
        <v>184</v>
      </c>
      <c r="AE15" s="782"/>
      <c r="AF15" s="816" t="s">
        <v>185</v>
      </c>
      <c r="AG15" s="816"/>
    </row>
    <row r="16" spans="1:36" ht="13.5" customHeight="1">
      <c r="C16" s="775"/>
      <c r="D16" s="775"/>
      <c r="E16" s="776"/>
      <c r="F16" s="776"/>
      <c r="G16" s="776"/>
      <c r="H16" s="776"/>
      <c r="I16" s="776"/>
      <c r="L16" s="777"/>
      <c r="M16" s="777"/>
      <c r="N16" s="778"/>
      <c r="O16" s="778"/>
      <c r="P16" s="778"/>
      <c r="Q16" s="778"/>
      <c r="R16" s="778"/>
      <c r="U16" s="15" t="s">
        <v>208</v>
      </c>
      <c r="V16" s="779" t="s">
        <v>183</v>
      </c>
      <c r="W16" s="780"/>
      <c r="X16" s="16" t="s">
        <v>179</v>
      </c>
    </row>
    <row r="17" spans="1:36" ht="13.5" customHeight="1"/>
    <row r="18" spans="1:36" ht="13.5" customHeight="1" thickBot="1"/>
    <row r="19" spans="1:36" ht="13.5" customHeight="1">
      <c r="A19" s="785" t="str">
        <f>IFERROR(YEAR(A21)&amp;"年","")</f>
        <v/>
      </c>
      <c r="B19" s="786"/>
      <c r="C19" s="787" t="s">
        <v>174</v>
      </c>
      <c r="D19" s="786" t="str">
        <f>IFERROR(YEAR(D21)&amp;"年","")</f>
        <v/>
      </c>
      <c r="E19" s="786"/>
      <c r="F19" s="787" t="s">
        <v>174</v>
      </c>
      <c r="G19" s="787" t="str">
        <f>IFERROR(YEAR(G21)&amp;"年","")</f>
        <v/>
      </c>
      <c r="H19" s="787"/>
      <c r="I19" s="787" t="s">
        <v>174</v>
      </c>
      <c r="J19" s="787" t="str">
        <f>IFERROR(YEAR(J21)&amp;"年","")</f>
        <v/>
      </c>
      <c r="K19" s="787"/>
      <c r="L19" s="787" t="s">
        <v>174</v>
      </c>
      <c r="M19" s="787" t="str">
        <f>IFERROR(YEAR(M21)&amp;"年","")</f>
        <v/>
      </c>
      <c r="N19" s="787"/>
      <c r="O19" s="787" t="s">
        <v>174</v>
      </c>
      <c r="P19" s="787" t="str">
        <f>IFERROR(YEAR(P21)&amp;"年","")</f>
        <v/>
      </c>
      <c r="Q19" s="787"/>
      <c r="R19" s="793" t="s">
        <v>174</v>
      </c>
      <c r="S19" s="794" t="str">
        <f>IFERROR(YEAR(S21)&amp;"年","")</f>
        <v/>
      </c>
      <c r="T19" s="787"/>
      <c r="U19" s="787" t="s">
        <v>174</v>
      </c>
      <c r="V19" s="787" t="str">
        <f>IFERROR(YEAR(V21)&amp;"年","")</f>
        <v/>
      </c>
      <c r="W19" s="787"/>
      <c r="X19" s="787" t="s">
        <v>174</v>
      </c>
      <c r="Y19" s="787" t="str">
        <f>IFERROR(YEAR(Y21)&amp;"年","")</f>
        <v/>
      </c>
      <c r="Z19" s="787"/>
      <c r="AA19" s="787" t="s">
        <v>174</v>
      </c>
      <c r="AB19" s="787" t="str">
        <f>IFERROR(YEAR(AB21)&amp;"年","")</f>
        <v/>
      </c>
      <c r="AC19" s="787"/>
      <c r="AD19" s="787" t="s">
        <v>174</v>
      </c>
      <c r="AE19" s="787" t="str">
        <f>IFERROR(YEAR(AE21)&amp;"年","")</f>
        <v/>
      </c>
      <c r="AF19" s="787"/>
      <c r="AG19" s="787" t="s">
        <v>174</v>
      </c>
      <c r="AH19" s="787" t="str">
        <f>IFERROR(YEAR(AH21)&amp;"年","")</f>
        <v/>
      </c>
      <c r="AI19" s="787"/>
      <c r="AJ19" s="796" t="s">
        <v>174</v>
      </c>
    </row>
    <row r="20" spans="1:36">
      <c r="A20" s="789" t="str">
        <f>IFERROR((CONCATENATE(MONTH(A21),"月")),"")</f>
        <v/>
      </c>
      <c r="B20" s="790"/>
      <c r="C20" s="788"/>
      <c r="D20" s="791" t="str">
        <f>IFERROR((CONCATENATE(MONTH(D21),"月")),"")</f>
        <v/>
      </c>
      <c r="E20" s="792"/>
      <c r="F20" s="788"/>
      <c r="G20" s="791" t="str">
        <f>IFERROR((CONCATENATE(MONTH(G21),"月")),"")</f>
        <v/>
      </c>
      <c r="H20" s="792"/>
      <c r="I20" s="788"/>
      <c r="J20" s="791" t="str">
        <f>IFERROR((CONCATENATE(MONTH(J21),"月")),"")</f>
        <v/>
      </c>
      <c r="K20" s="792"/>
      <c r="L20" s="788"/>
      <c r="M20" s="791" t="str">
        <f>IFERROR((CONCATENATE(MONTH(M21),"月")),"")</f>
        <v/>
      </c>
      <c r="N20" s="792"/>
      <c r="O20" s="788"/>
      <c r="P20" s="791" t="str">
        <f>IFERROR((CONCATENATE(MONTH(P21),"月")),"")</f>
        <v/>
      </c>
      <c r="Q20" s="792"/>
      <c r="R20" s="791"/>
      <c r="S20" s="795" t="str">
        <f>IFERROR((CONCATENATE(MONTH(S21),"月")),"")</f>
        <v/>
      </c>
      <c r="T20" s="792"/>
      <c r="U20" s="788"/>
      <c r="V20" s="791" t="str">
        <f>IFERROR((CONCATENATE(MONTH(V21),"月")),"")</f>
        <v/>
      </c>
      <c r="W20" s="792"/>
      <c r="X20" s="788"/>
      <c r="Y20" s="791" t="str">
        <f>IFERROR((CONCATENATE(MONTH(Y21),"月")),"")</f>
        <v/>
      </c>
      <c r="Z20" s="792"/>
      <c r="AA20" s="788"/>
      <c r="AB20" s="791" t="str">
        <f>IFERROR((CONCATENATE(MONTH(AB21),"月")),"")</f>
        <v/>
      </c>
      <c r="AC20" s="792"/>
      <c r="AD20" s="788"/>
      <c r="AE20" s="791" t="str">
        <f>IFERROR((CONCATENATE(MONTH(AE21),"月")),"")</f>
        <v/>
      </c>
      <c r="AF20" s="792"/>
      <c r="AG20" s="788"/>
      <c r="AH20" s="791" t="str">
        <f>IFERROR((CONCATENATE(MONTH(AH21),"月")),"")</f>
        <v/>
      </c>
      <c r="AI20" s="792"/>
      <c r="AJ20" s="797"/>
    </row>
    <row r="21" spans="1:36">
      <c r="A21" s="17" t="str">
        <f>IFERROR(DATE(C8,C9,1),"")</f>
        <v/>
      </c>
      <c r="B21" s="18" t="str">
        <f t="shared" ref="B21:B51" si="0">TEXT(A21,"aaa")</f>
        <v/>
      </c>
      <c r="C21" s="19"/>
      <c r="D21" s="20" t="str">
        <f>IFERROR(DATE(YEAR(A21),MONTH(A21)+1,DAY(A21)),"")</f>
        <v/>
      </c>
      <c r="E21" s="18" t="str">
        <f t="shared" ref="E21:E51" si="1">TEXT(D21,"aaa")</f>
        <v/>
      </c>
      <c r="F21" s="19"/>
      <c r="G21" s="20" t="str">
        <f>IFERROR(DATE(YEAR(D21),MONTH(D21)+1,DAY(D21)),"")</f>
        <v/>
      </c>
      <c r="H21" s="18" t="str">
        <f t="shared" ref="H21:H51" si="2">TEXT(G21,"aaa")</f>
        <v/>
      </c>
      <c r="I21" s="19"/>
      <c r="J21" s="20" t="str">
        <f>IFERROR(DATE(YEAR(G21),MONTH(G21)+1,DAY(G21)),"")</f>
        <v/>
      </c>
      <c r="K21" s="18" t="str">
        <f t="shared" ref="K21:K51" si="3">TEXT(J21,"aaa")</f>
        <v/>
      </c>
      <c r="L21" s="19"/>
      <c r="M21" s="20" t="str">
        <f>IFERROR(DATE(YEAR(J21),MONTH(J21)+1,DAY(J21)),"")</f>
        <v/>
      </c>
      <c r="N21" s="18" t="str">
        <f t="shared" ref="N21:N51" si="4">TEXT(M21,"aaa")</f>
        <v/>
      </c>
      <c r="O21" s="19"/>
      <c r="P21" s="20" t="str">
        <f>IFERROR(DATE(YEAR(M21),MONTH(M21)+1,DAY(M21)),"")</f>
        <v/>
      </c>
      <c r="Q21" s="18" t="str">
        <f t="shared" ref="Q21:Q51" si="5">TEXT(P21,"aaa")</f>
        <v/>
      </c>
      <c r="R21" s="21"/>
      <c r="S21" s="17" t="str">
        <f>IFERROR(DATE(YEAR(P21),MONTH(P21)+1,DAY(P21)),"")</f>
        <v/>
      </c>
      <c r="T21" s="18" t="str">
        <f t="shared" ref="T21:T51" si="6">TEXT(S21,"aaa")</f>
        <v/>
      </c>
      <c r="U21" s="19"/>
      <c r="V21" s="20" t="str">
        <f>IFERROR(DATE(YEAR(S21),MONTH(S21)+1,DAY(S21)),"")</f>
        <v/>
      </c>
      <c r="W21" s="18" t="str">
        <f t="shared" ref="W21:W51" si="7">TEXT(V21,"aaa")</f>
        <v/>
      </c>
      <c r="X21" s="19"/>
      <c r="Y21" s="20" t="str">
        <f>IFERROR(DATE(YEAR(V21),MONTH(V21)+1,DAY(V21)),"")</f>
        <v/>
      </c>
      <c r="Z21" s="18" t="str">
        <f t="shared" ref="Z21:Z51" si="8">TEXT(Y21,"aaa")</f>
        <v/>
      </c>
      <c r="AA21" s="19"/>
      <c r="AB21" s="20" t="str">
        <f>IFERROR(DATE(YEAR(Y21),MONTH(Y21)+1,DAY(Y21)),"")</f>
        <v/>
      </c>
      <c r="AC21" s="18" t="str">
        <f t="shared" ref="AC21:AC51" si="9">TEXT(AB21,"aaa")</f>
        <v/>
      </c>
      <c r="AD21" s="19"/>
      <c r="AE21" s="20" t="str">
        <f>IFERROR(DATE(YEAR(AB21),MONTH(AB21)+1,DAY(AB21)),"")</f>
        <v/>
      </c>
      <c r="AF21" s="18" t="str">
        <f t="shared" ref="AF21:AF51" si="10">TEXT(AE21,"aaa")</f>
        <v/>
      </c>
      <c r="AG21" s="19"/>
      <c r="AH21" s="20" t="str">
        <f>IFERROR(DATE(YEAR(AE21),MONTH(AE21)+1,DAY(AE21)),"")</f>
        <v/>
      </c>
      <c r="AI21" s="18" t="str">
        <f t="shared" ref="AI21:AI51" si="11">TEXT(AH21,"aaa")</f>
        <v/>
      </c>
      <c r="AJ21" s="21"/>
    </row>
    <row r="22" spans="1:36">
      <c r="A22" s="22" t="str">
        <f t="shared" ref="A22:A48" si="12">IFERROR(A21+1,"")</f>
        <v/>
      </c>
      <c r="B22" s="23" t="str">
        <f t="shared" si="0"/>
        <v/>
      </c>
      <c r="C22" s="24"/>
      <c r="D22" s="25" t="str">
        <f t="shared" ref="D22:D48" si="13">IFERROR(D21+1,"")</f>
        <v/>
      </c>
      <c r="E22" s="23" t="str">
        <f t="shared" si="1"/>
        <v/>
      </c>
      <c r="F22" s="24"/>
      <c r="G22" s="25" t="str">
        <f t="shared" ref="G22:G48" si="14">IFERROR(G21+1,"")</f>
        <v/>
      </c>
      <c r="H22" s="23" t="str">
        <f t="shared" si="2"/>
        <v/>
      </c>
      <c r="I22" s="24"/>
      <c r="J22" s="25" t="str">
        <f t="shared" ref="J22:J48" si="15">IFERROR(J21+1,"")</f>
        <v/>
      </c>
      <c r="K22" s="23" t="str">
        <f t="shared" si="3"/>
        <v/>
      </c>
      <c r="L22" s="24"/>
      <c r="M22" s="25" t="str">
        <f t="shared" ref="M22:M48" si="16">IFERROR(M21+1,"")</f>
        <v/>
      </c>
      <c r="N22" s="23" t="str">
        <f t="shared" si="4"/>
        <v/>
      </c>
      <c r="O22" s="24"/>
      <c r="P22" s="25" t="str">
        <f t="shared" ref="P22:P48" si="17">IFERROR(P21+1,"")</f>
        <v/>
      </c>
      <c r="Q22" s="23" t="str">
        <f t="shared" si="5"/>
        <v/>
      </c>
      <c r="R22" s="26"/>
      <c r="S22" s="22" t="str">
        <f t="shared" ref="S22:S48" si="18">IFERROR(S21+1,"")</f>
        <v/>
      </c>
      <c r="T22" s="23" t="str">
        <f t="shared" si="6"/>
        <v/>
      </c>
      <c r="U22" s="24"/>
      <c r="V22" s="25" t="str">
        <f t="shared" ref="V22:V48" si="19">IFERROR(V21+1,"")</f>
        <v/>
      </c>
      <c r="W22" s="23" t="str">
        <f t="shared" si="7"/>
        <v/>
      </c>
      <c r="X22" s="24"/>
      <c r="Y22" s="25" t="str">
        <f t="shared" ref="Y22:Y48" si="20">IFERROR(Y21+1,"")</f>
        <v/>
      </c>
      <c r="Z22" s="23" t="str">
        <f t="shared" si="8"/>
        <v/>
      </c>
      <c r="AA22" s="24"/>
      <c r="AB22" s="25" t="str">
        <f t="shared" ref="AB22:AB48" si="21">IFERROR(AB21+1,"")</f>
        <v/>
      </c>
      <c r="AC22" s="23" t="str">
        <f t="shared" si="9"/>
        <v/>
      </c>
      <c r="AD22" s="24"/>
      <c r="AE22" s="25" t="str">
        <f t="shared" ref="AE22:AE48" si="22">IFERROR(AE21+1,"")</f>
        <v/>
      </c>
      <c r="AF22" s="23" t="str">
        <f t="shared" si="10"/>
        <v/>
      </c>
      <c r="AG22" s="24"/>
      <c r="AH22" s="25" t="str">
        <f t="shared" ref="AH22:AH48" si="23">IFERROR(AH21+1,"")</f>
        <v/>
      </c>
      <c r="AI22" s="23" t="str">
        <f t="shared" si="11"/>
        <v/>
      </c>
      <c r="AJ22" s="26"/>
    </row>
    <row r="23" spans="1:36">
      <c r="A23" s="22" t="str">
        <f t="shared" si="12"/>
        <v/>
      </c>
      <c r="B23" s="23" t="str">
        <f t="shared" si="0"/>
        <v/>
      </c>
      <c r="C23" s="24"/>
      <c r="D23" s="25" t="str">
        <f t="shared" si="13"/>
        <v/>
      </c>
      <c r="E23" s="23" t="str">
        <f t="shared" si="1"/>
        <v/>
      </c>
      <c r="F23" s="24"/>
      <c r="G23" s="25" t="str">
        <f t="shared" si="14"/>
        <v/>
      </c>
      <c r="H23" s="23" t="str">
        <f t="shared" si="2"/>
        <v/>
      </c>
      <c r="I23" s="24"/>
      <c r="J23" s="25" t="str">
        <f t="shared" si="15"/>
        <v/>
      </c>
      <c r="K23" s="23" t="str">
        <f t="shared" si="3"/>
        <v/>
      </c>
      <c r="L23" s="24"/>
      <c r="M23" s="25" t="str">
        <f t="shared" si="16"/>
        <v/>
      </c>
      <c r="N23" s="23" t="str">
        <f t="shared" si="4"/>
        <v/>
      </c>
      <c r="O23" s="24"/>
      <c r="P23" s="25" t="str">
        <f t="shared" si="17"/>
        <v/>
      </c>
      <c r="Q23" s="23" t="str">
        <f t="shared" si="5"/>
        <v/>
      </c>
      <c r="R23" s="26"/>
      <c r="S23" s="22" t="str">
        <f t="shared" si="18"/>
        <v/>
      </c>
      <c r="T23" s="23" t="str">
        <f t="shared" si="6"/>
        <v/>
      </c>
      <c r="U23" s="24"/>
      <c r="V23" s="25" t="str">
        <f t="shared" si="19"/>
        <v/>
      </c>
      <c r="W23" s="23" t="str">
        <f t="shared" si="7"/>
        <v/>
      </c>
      <c r="X23" s="24"/>
      <c r="Y23" s="25" t="str">
        <f t="shared" si="20"/>
        <v/>
      </c>
      <c r="Z23" s="23" t="str">
        <f t="shared" si="8"/>
        <v/>
      </c>
      <c r="AA23" s="24"/>
      <c r="AB23" s="25" t="str">
        <f t="shared" si="21"/>
        <v/>
      </c>
      <c r="AC23" s="23" t="str">
        <f t="shared" si="9"/>
        <v/>
      </c>
      <c r="AD23" s="24"/>
      <c r="AE23" s="25" t="str">
        <f t="shared" si="22"/>
        <v/>
      </c>
      <c r="AF23" s="23" t="str">
        <f t="shared" si="10"/>
        <v/>
      </c>
      <c r="AG23" s="24"/>
      <c r="AH23" s="25" t="str">
        <f t="shared" si="23"/>
        <v/>
      </c>
      <c r="AI23" s="23" t="str">
        <f t="shared" si="11"/>
        <v/>
      </c>
      <c r="AJ23" s="26"/>
    </row>
    <row r="24" spans="1:36">
      <c r="A24" s="22" t="str">
        <f t="shared" si="12"/>
        <v/>
      </c>
      <c r="B24" s="23" t="str">
        <f t="shared" si="0"/>
        <v/>
      </c>
      <c r="C24" s="24"/>
      <c r="D24" s="25" t="str">
        <f t="shared" si="13"/>
        <v/>
      </c>
      <c r="E24" s="23" t="str">
        <f t="shared" si="1"/>
        <v/>
      </c>
      <c r="F24" s="24"/>
      <c r="G24" s="25" t="str">
        <f t="shared" si="14"/>
        <v/>
      </c>
      <c r="H24" s="23" t="str">
        <f t="shared" si="2"/>
        <v/>
      </c>
      <c r="I24" s="24"/>
      <c r="J24" s="25" t="str">
        <f t="shared" si="15"/>
        <v/>
      </c>
      <c r="K24" s="23" t="str">
        <f t="shared" si="3"/>
        <v/>
      </c>
      <c r="L24" s="24"/>
      <c r="M24" s="25" t="str">
        <f t="shared" si="16"/>
        <v/>
      </c>
      <c r="N24" s="23" t="str">
        <f t="shared" si="4"/>
        <v/>
      </c>
      <c r="O24" s="24"/>
      <c r="P24" s="25" t="str">
        <f t="shared" si="17"/>
        <v/>
      </c>
      <c r="Q24" s="23" t="str">
        <f t="shared" si="5"/>
        <v/>
      </c>
      <c r="R24" s="26"/>
      <c r="S24" s="22" t="str">
        <f t="shared" si="18"/>
        <v/>
      </c>
      <c r="T24" s="23" t="str">
        <f t="shared" si="6"/>
        <v/>
      </c>
      <c r="U24" s="24"/>
      <c r="V24" s="25" t="str">
        <f t="shared" si="19"/>
        <v/>
      </c>
      <c r="W24" s="23" t="str">
        <f t="shared" si="7"/>
        <v/>
      </c>
      <c r="X24" s="24"/>
      <c r="Y24" s="25" t="str">
        <f t="shared" si="20"/>
        <v/>
      </c>
      <c r="Z24" s="23" t="str">
        <f t="shared" si="8"/>
        <v/>
      </c>
      <c r="AA24" s="24"/>
      <c r="AB24" s="25" t="str">
        <f t="shared" si="21"/>
        <v/>
      </c>
      <c r="AC24" s="23" t="str">
        <f t="shared" si="9"/>
        <v/>
      </c>
      <c r="AD24" s="24"/>
      <c r="AE24" s="25" t="str">
        <f t="shared" si="22"/>
        <v/>
      </c>
      <c r="AF24" s="23" t="str">
        <f t="shared" si="10"/>
        <v/>
      </c>
      <c r="AG24" s="24"/>
      <c r="AH24" s="25" t="str">
        <f t="shared" si="23"/>
        <v/>
      </c>
      <c r="AI24" s="23" t="str">
        <f t="shared" si="11"/>
        <v/>
      </c>
      <c r="AJ24" s="26"/>
    </row>
    <row r="25" spans="1:36">
      <c r="A25" s="22" t="str">
        <f t="shared" si="12"/>
        <v/>
      </c>
      <c r="B25" s="23" t="str">
        <f t="shared" si="0"/>
        <v/>
      </c>
      <c r="C25" s="24"/>
      <c r="D25" s="25" t="str">
        <f t="shared" si="13"/>
        <v/>
      </c>
      <c r="E25" s="23" t="str">
        <f t="shared" si="1"/>
        <v/>
      </c>
      <c r="F25" s="24"/>
      <c r="G25" s="25" t="str">
        <f t="shared" si="14"/>
        <v/>
      </c>
      <c r="H25" s="23" t="str">
        <f t="shared" si="2"/>
        <v/>
      </c>
      <c r="I25" s="24"/>
      <c r="J25" s="25" t="str">
        <f t="shared" si="15"/>
        <v/>
      </c>
      <c r="K25" s="23" t="str">
        <f t="shared" si="3"/>
        <v/>
      </c>
      <c r="L25" s="24"/>
      <c r="M25" s="25" t="str">
        <f t="shared" si="16"/>
        <v/>
      </c>
      <c r="N25" s="23" t="str">
        <f t="shared" si="4"/>
        <v/>
      </c>
      <c r="O25" s="24"/>
      <c r="P25" s="25" t="str">
        <f t="shared" si="17"/>
        <v/>
      </c>
      <c r="Q25" s="23" t="str">
        <f t="shared" si="5"/>
        <v/>
      </c>
      <c r="R25" s="26"/>
      <c r="S25" s="22" t="str">
        <f t="shared" si="18"/>
        <v/>
      </c>
      <c r="T25" s="23" t="str">
        <f t="shared" si="6"/>
        <v/>
      </c>
      <c r="U25" s="24"/>
      <c r="V25" s="25" t="str">
        <f t="shared" si="19"/>
        <v/>
      </c>
      <c r="W25" s="23" t="str">
        <f t="shared" si="7"/>
        <v/>
      </c>
      <c r="X25" s="24"/>
      <c r="Y25" s="25" t="str">
        <f t="shared" si="20"/>
        <v/>
      </c>
      <c r="Z25" s="23" t="str">
        <f t="shared" si="8"/>
        <v/>
      </c>
      <c r="AA25" s="24"/>
      <c r="AB25" s="25" t="str">
        <f t="shared" si="21"/>
        <v/>
      </c>
      <c r="AC25" s="23" t="str">
        <f t="shared" si="9"/>
        <v/>
      </c>
      <c r="AD25" s="24"/>
      <c r="AE25" s="25" t="str">
        <f t="shared" si="22"/>
        <v/>
      </c>
      <c r="AF25" s="23" t="str">
        <f t="shared" si="10"/>
        <v/>
      </c>
      <c r="AG25" s="24"/>
      <c r="AH25" s="25" t="str">
        <f t="shared" si="23"/>
        <v/>
      </c>
      <c r="AI25" s="23" t="str">
        <f t="shared" si="11"/>
        <v/>
      </c>
      <c r="AJ25" s="26"/>
    </row>
    <row r="26" spans="1:36" ht="13.5" customHeight="1">
      <c r="A26" s="22" t="str">
        <f t="shared" si="12"/>
        <v/>
      </c>
      <c r="B26" s="23" t="str">
        <f t="shared" si="0"/>
        <v/>
      </c>
      <c r="C26" s="24"/>
      <c r="D26" s="25" t="str">
        <f t="shared" si="13"/>
        <v/>
      </c>
      <c r="E26" s="23" t="str">
        <f t="shared" si="1"/>
        <v/>
      </c>
      <c r="F26" s="24"/>
      <c r="G26" s="25" t="str">
        <f t="shared" si="14"/>
        <v/>
      </c>
      <c r="H26" s="23" t="str">
        <f t="shared" si="2"/>
        <v/>
      </c>
      <c r="I26" s="24"/>
      <c r="J26" s="25" t="str">
        <f t="shared" si="15"/>
        <v/>
      </c>
      <c r="K26" s="23" t="str">
        <f t="shared" si="3"/>
        <v/>
      </c>
      <c r="L26" s="24"/>
      <c r="M26" s="25" t="str">
        <f t="shared" si="16"/>
        <v/>
      </c>
      <c r="N26" s="23" t="str">
        <f t="shared" si="4"/>
        <v/>
      </c>
      <c r="O26" s="24"/>
      <c r="P26" s="25" t="str">
        <f t="shared" si="17"/>
        <v/>
      </c>
      <c r="Q26" s="23" t="str">
        <f t="shared" si="5"/>
        <v/>
      </c>
      <c r="R26" s="26"/>
      <c r="S26" s="22" t="str">
        <f t="shared" si="18"/>
        <v/>
      </c>
      <c r="T26" s="23" t="str">
        <f t="shared" si="6"/>
        <v/>
      </c>
      <c r="U26" s="24"/>
      <c r="V26" s="25" t="str">
        <f t="shared" si="19"/>
        <v/>
      </c>
      <c r="W26" s="23" t="str">
        <f t="shared" si="7"/>
        <v/>
      </c>
      <c r="X26" s="24"/>
      <c r="Y26" s="25" t="str">
        <f t="shared" si="20"/>
        <v/>
      </c>
      <c r="Z26" s="23" t="str">
        <f t="shared" si="8"/>
        <v/>
      </c>
      <c r="AA26" s="24"/>
      <c r="AB26" s="25" t="str">
        <f t="shared" si="21"/>
        <v/>
      </c>
      <c r="AC26" s="23" t="str">
        <f t="shared" si="9"/>
        <v/>
      </c>
      <c r="AD26" s="24"/>
      <c r="AE26" s="25" t="str">
        <f t="shared" si="22"/>
        <v/>
      </c>
      <c r="AF26" s="23" t="str">
        <f t="shared" si="10"/>
        <v/>
      </c>
      <c r="AG26" s="24"/>
      <c r="AH26" s="25" t="str">
        <f t="shared" si="23"/>
        <v/>
      </c>
      <c r="AI26" s="23" t="str">
        <f t="shared" si="11"/>
        <v/>
      </c>
      <c r="AJ26" s="26"/>
    </row>
    <row r="27" spans="1:36">
      <c r="A27" s="22" t="str">
        <f t="shared" si="12"/>
        <v/>
      </c>
      <c r="B27" s="23" t="str">
        <f t="shared" si="0"/>
        <v/>
      </c>
      <c r="C27" s="24"/>
      <c r="D27" s="25" t="str">
        <f t="shared" si="13"/>
        <v/>
      </c>
      <c r="E27" s="23" t="str">
        <f t="shared" si="1"/>
        <v/>
      </c>
      <c r="F27" s="24"/>
      <c r="G27" s="25" t="str">
        <f t="shared" si="14"/>
        <v/>
      </c>
      <c r="H27" s="23" t="str">
        <f t="shared" si="2"/>
        <v/>
      </c>
      <c r="I27" s="24"/>
      <c r="J27" s="25" t="str">
        <f t="shared" si="15"/>
        <v/>
      </c>
      <c r="K27" s="23" t="str">
        <f t="shared" si="3"/>
        <v/>
      </c>
      <c r="L27" s="24"/>
      <c r="M27" s="25" t="str">
        <f t="shared" si="16"/>
        <v/>
      </c>
      <c r="N27" s="23" t="str">
        <f t="shared" si="4"/>
        <v/>
      </c>
      <c r="O27" s="24"/>
      <c r="P27" s="25" t="str">
        <f t="shared" si="17"/>
        <v/>
      </c>
      <c r="Q27" s="23" t="str">
        <f t="shared" si="5"/>
        <v/>
      </c>
      <c r="R27" s="26"/>
      <c r="S27" s="22" t="str">
        <f t="shared" si="18"/>
        <v/>
      </c>
      <c r="T27" s="23" t="str">
        <f t="shared" si="6"/>
        <v/>
      </c>
      <c r="U27" s="24"/>
      <c r="V27" s="25" t="str">
        <f t="shared" si="19"/>
        <v/>
      </c>
      <c r="W27" s="23" t="str">
        <f t="shared" si="7"/>
        <v/>
      </c>
      <c r="X27" s="24"/>
      <c r="Y27" s="25" t="str">
        <f t="shared" si="20"/>
        <v/>
      </c>
      <c r="Z27" s="23" t="str">
        <f t="shared" si="8"/>
        <v/>
      </c>
      <c r="AA27" s="24"/>
      <c r="AB27" s="25" t="str">
        <f t="shared" si="21"/>
        <v/>
      </c>
      <c r="AC27" s="23" t="str">
        <f t="shared" si="9"/>
        <v/>
      </c>
      <c r="AD27" s="24"/>
      <c r="AE27" s="25" t="str">
        <f t="shared" si="22"/>
        <v/>
      </c>
      <c r="AF27" s="23" t="str">
        <f t="shared" si="10"/>
        <v/>
      </c>
      <c r="AG27" s="24"/>
      <c r="AH27" s="25" t="str">
        <f t="shared" si="23"/>
        <v/>
      </c>
      <c r="AI27" s="23" t="str">
        <f t="shared" si="11"/>
        <v/>
      </c>
      <c r="AJ27" s="26"/>
    </row>
    <row r="28" spans="1:36">
      <c r="A28" s="22" t="str">
        <f t="shared" si="12"/>
        <v/>
      </c>
      <c r="B28" s="23" t="str">
        <f t="shared" si="0"/>
        <v/>
      </c>
      <c r="C28" s="24"/>
      <c r="D28" s="25" t="str">
        <f t="shared" si="13"/>
        <v/>
      </c>
      <c r="E28" s="23" t="str">
        <f t="shared" si="1"/>
        <v/>
      </c>
      <c r="F28" s="24"/>
      <c r="G28" s="25" t="str">
        <f t="shared" si="14"/>
        <v/>
      </c>
      <c r="H28" s="23" t="str">
        <f t="shared" si="2"/>
        <v/>
      </c>
      <c r="I28" s="24"/>
      <c r="J28" s="25" t="str">
        <f t="shared" si="15"/>
        <v/>
      </c>
      <c r="K28" s="23" t="str">
        <f t="shared" si="3"/>
        <v/>
      </c>
      <c r="L28" s="24"/>
      <c r="M28" s="25" t="str">
        <f t="shared" si="16"/>
        <v/>
      </c>
      <c r="N28" s="23" t="str">
        <f t="shared" si="4"/>
        <v/>
      </c>
      <c r="O28" s="24"/>
      <c r="P28" s="25" t="str">
        <f t="shared" si="17"/>
        <v/>
      </c>
      <c r="Q28" s="23" t="str">
        <f t="shared" si="5"/>
        <v/>
      </c>
      <c r="R28" s="26"/>
      <c r="S28" s="22" t="str">
        <f t="shared" si="18"/>
        <v/>
      </c>
      <c r="T28" s="23" t="str">
        <f t="shared" si="6"/>
        <v/>
      </c>
      <c r="U28" s="24"/>
      <c r="V28" s="25" t="str">
        <f t="shared" si="19"/>
        <v/>
      </c>
      <c r="W28" s="23" t="str">
        <f t="shared" si="7"/>
        <v/>
      </c>
      <c r="X28" s="24"/>
      <c r="Y28" s="25" t="str">
        <f t="shared" si="20"/>
        <v/>
      </c>
      <c r="Z28" s="23" t="str">
        <f t="shared" si="8"/>
        <v/>
      </c>
      <c r="AA28" s="24"/>
      <c r="AB28" s="25" t="str">
        <f t="shared" si="21"/>
        <v/>
      </c>
      <c r="AC28" s="23" t="str">
        <f t="shared" si="9"/>
        <v/>
      </c>
      <c r="AD28" s="24"/>
      <c r="AE28" s="25" t="str">
        <f t="shared" si="22"/>
        <v/>
      </c>
      <c r="AF28" s="23" t="str">
        <f t="shared" si="10"/>
        <v/>
      </c>
      <c r="AG28" s="24"/>
      <c r="AH28" s="25" t="str">
        <f t="shared" si="23"/>
        <v/>
      </c>
      <c r="AI28" s="23" t="str">
        <f t="shared" si="11"/>
        <v/>
      </c>
      <c r="AJ28" s="26"/>
    </row>
    <row r="29" spans="1:36">
      <c r="A29" s="22" t="str">
        <f t="shared" si="12"/>
        <v/>
      </c>
      <c r="B29" s="23" t="str">
        <f t="shared" si="0"/>
        <v/>
      </c>
      <c r="C29" s="24"/>
      <c r="D29" s="25" t="str">
        <f t="shared" si="13"/>
        <v/>
      </c>
      <c r="E29" s="23" t="str">
        <f t="shared" si="1"/>
        <v/>
      </c>
      <c r="F29" s="24"/>
      <c r="G29" s="25" t="str">
        <f t="shared" si="14"/>
        <v/>
      </c>
      <c r="H29" s="23" t="str">
        <f t="shared" si="2"/>
        <v/>
      </c>
      <c r="I29" s="24"/>
      <c r="J29" s="25" t="str">
        <f t="shared" si="15"/>
        <v/>
      </c>
      <c r="K29" s="23" t="str">
        <f t="shared" si="3"/>
        <v/>
      </c>
      <c r="L29" s="24"/>
      <c r="M29" s="25" t="str">
        <f t="shared" si="16"/>
        <v/>
      </c>
      <c r="N29" s="23" t="str">
        <f t="shared" si="4"/>
        <v/>
      </c>
      <c r="O29" s="24"/>
      <c r="P29" s="25" t="str">
        <f t="shared" si="17"/>
        <v/>
      </c>
      <c r="Q29" s="23" t="str">
        <f t="shared" si="5"/>
        <v/>
      </c>
      <c r="R29" s="26"/>
      <c r="S29" s="22" t="str">
        <f t="shared" si="18"/>
        <v/>
      </c>
      <c r="T29" s="23" t="str">
        <f t="shared" si="6"/>
        <v/>
      </c>
      <c r="U29" s="24"/>
      <c r="V29" s="25" t="str">
        <f t="shared" si="19"/>
        <v/>
      </c>
      <c r="W29" s="23" t="str">
        <f t="shared" si="7"/>
        <v/>
      </c>
      <c r="X29" s="24"/>
      <c r="Y29" s="25" t="str">
        <f t="shared" si="20"/>
        <v/>
      </c>
      <c r="Z29" s="23" t="str">
        <f t="shared" si="8"/>
        <v/>
      </c>
      <c r="AA29" s="24"/>
      <c r="AB29" s="25" t="str">
        <f t="shared" si="21"/>
        <v/>
      </c>
      <c r="AC29" s="23" t="str">
        <f t="shared" si="9"/>
        <v/>
      </c>
      <c r="AD29" s="24"/>
      <c r="AE29" s="25" t="str">
        <f t="shared" si="22"/>
        <v/>
      </c>
      <c r="AF29" s="23" t="str">
        <f t="shared" si="10"/>
        <v/>
      </c>
      <c r="AG29" s="24"/>
      <c r="AH29" s="25" t="str">
        <f t="shared" si="23"/>
        <v/>
      </c>
      <c r="AI29" s="23" t="str">
        <f t="shared" si="11"/>
        <v/>
      </c>
      <c r="AJ29" s="26"/>
    </row>
    <row r="30" spans="1:36">
      <c r="A30" s="22" t="str">
        <f t="shared" si="12"/>
        <v/>
      </c>
      <c r="B30" s="23" t="str">
        <f t="shared" si="0"/>
        <v/>
      </c>
      <c r="C30" s="24"/>
      <c r="D30" s="25" t="str">
        <f t="shared" si="13"/>
        <v/>
      </c>
      <c r="E30" s="23" t="str">
        <f t="shared" si="1"/>
        <v/>
      </c>
      <c r="F30" s="24"/>
      <c r="G30" s="25" t="str">
        <f t="shared" si="14"/>
        <v/>
      </c>
      <c r="H30" s="23" t="str">
        <f t="shared" si="2"/>
        <v/>
      </c>
      <c r="I30" s="24"/>
      <c r="J30" s="25" t="str">
        <f t="shared" si="15"/>
        <v/>
      </c>
      <c r="K30" s="23" t="str">
        <f t="shared" si="3"/>
        <v/>
      </c>
      <c r="L30" s="24"/>
      <c r="M30" s="25" t="str">
        <f t="shared" si="16"/>
        <v/>
      </c>
      <c r="N30" s="23" t="str">
        <f t="shared" si="4"/>
        <v/>
      </c>
      <c r="O30" s="24"/>
      <c r="P30" s="25" t="str">
        <f t="shared" si="17"/>
        <v/>
      </c>
      <c r="Q30" s="23" t="str">
        <f t="shared" si="5"/>
        <v/>
      </c>
      <c r="R30" s="26"/>
      <c r="S30" s="22" t="str">
        <f t="shared" si="18"/>
        <v/>
      </c>
      <c r="T30" s="23" t="str">
        <f t="shared" si="6"/>
        <v/>
      </c>
      <c r="U30" s="24"/>
      <c r="V30" s="25" t="str">
        <f t="shared" si="19"/>
        <v/>
      </c>
      <c r="W30" s="23" t="str">
        <f t="shared" si="7"/>
        <v/>
      </c>
      <c r="X30" s="24"/>
      <c r="Y30" s="25" t="str">
        <f t="shared" si="20"/>
        <v/>
      </c>
      <c r="Z30" s="23" t="str">
        <f t="shared" si="8"/>
        <v/>
      </c>
      <c r="AA30" s="24"/>
      <c r="AB30" s="25" t="str">
        <f t="shared" si="21"/>
        <v/>
      </c>
      <c r="AC30" s="23" t="str">
        <f t="shared" si="9"/>
        <v/>
      </c>
      <c r="AD30" s="24"/>
      <c r="AE30" s="25" t="str">
        <f t="shared" si="22"/>
        <v/>
      </c>
      <c r="AF30" s="23" t="str">
        <f t="shared" si="10"/>
        <v/>
      </c>
      <c r="AG30" s="24"/>
      <c r="AH30" s="25" t="str">
        <f t="shared" si="23"/>
        <v/>
      </c>
      <c r="AI30" s="23" t="str">
        <f t="shared" si="11"/>
        <v/>
      </c>
      <c r="AJ30" s="26"/>
    </row>
    <row r="31" spans="1:36">
      <c r="A31" s="22" t="str">
        <f t="shared" si="12"/>
        <v/>
      </c>
      <c r="B31" s="23" t="str">
        <f t="shared" si="0"/>
        <v/>
      </c>
      <c r="C31" s="24"/>
      <c r="D31" s="25" t="str">
        <f t="shared" si="13"/>
        <v/>
      </c>
      <c r="E31" s="23" t="str">
        <f t="shared" si="1"/>
        <v/>
      </c>
      <c r="F31" s="24"/>
      <c r="G31" s="25" t="str">
        <f t="shared" si="14"/>
        <v/>
      </c>
      <c r="H31" s="23" t="str">
        <f t="shared" si="2"/>
        <v/>
      </c>
      <c r="I31" s="24"/>
      <c r="J31" s="25" t="str">
        <f t="shared" si="15"/>
        <v/>
      </c>
      <c r="K31" s="23" t="str">
        <f t="shared" si="3"/>
        <v/>
      </c>
      <c r="L31" s="24"/>
      <c r="M31" s="25" t="str">
        <f t="shared" si="16"/>
        <v/>
      </c>
      <c r="N31" s="23" t="str">
        <f t="shared" si="4"/>
        <v/>
      </c>
      <c r="O31" s="24"/>
      <c r="P31" s="25" t="str">
        <f t="shared" si="17"/>
        <v/>
      </c>
      <c r="Q31" s="23" t="str">
        <f t="shared" si="5"/>
        <v/>
      </c>
      <c r="R31" s="26"/>
      <c r="S31" s="22" t="str">
        <f t="shared" si="18"/>
        <v/>
      </c>
      <c r="T31" s="23" t="str">
        <f t="shared" si="6"/>
        <v/>
      </c>
      <c r="U31" s="24"/>
      <c r="V31" s="25" t="str">
        <f t="shared" si="19"/>
        <v/>
      </c>
      <c r="W31" s="23" t="str">
        <f t="shared" si="7"/>
        <v/>
      </c>
      <c r="X31" s="24"/>
      <c r="Y31" s="25" t="str">
        <f t="shared" si="20"/>
        <v/>
      </c>
      <c r="Z31" s="23" t="str">
        <f t="shared" si="8"/>
        <v/>
      </c>
      <c r="AA31" s="24"/>
      <c r="AB31" s="25" t="str">
        <f t="shared" si="21"/>
        <v/>
      </c>
      <c r="AC31" s="23" t="str">
        <f t="shared" si="9"/>
        <v/>
      </c>
      <c r="AD31" s="24"/>
      <c r="AE31" s="25" t="str">
        <f t="shared" si="22"/>
        <v/>
      </c>
      <c r="AF31" s="23" t="str">
        <f t="shared" si="10"/>
        <v/>
      </c>
      <c r="AG31" s="24"/>
      <c r="AH31" s="25" t="str">
        <f t="shared" si="23"/>
        <v/>
      </c>
      <c r="AI31" s="23" t="str">
        <f t="shared" si="11"/>
        <v/>
      </c>
      <c r="AJ31" s="26"/>
    </row>
    <row r="32" spans="1:36">
      <c r="A32" s="22" t="str">
        <f t="shared" si="12"/>
        <v/>
      </c>
      <c r="B32" s="23" t="str">
        <f t="shared" si="0"/>
        <v/>
      </c>
      <c r="C32" s="24"/>
      <c r="D32" s="25" t="str">
        <f t="shared" si="13"/>
        <v/>
      </c>
      <c r="E32" s="23" t="str">
        <f t="shared" si="1"/>
        <v/>
      </c>
      <c r="F32" s="24"/>
      <c r="G32" s="25" t="str">
        <f t="shared" si="14"/>
        <v/>
      </c>
      <c r="H32" s="23" t="str">
        <f t="shared" si="2"/>
        <v/>
      </c>
      <c r="I32" s="24"/>
      <c r="J32" s="25" t="str">
        <f t="shared" si="15"/>
        <v/>
      </c>
      <c r="K32" s="23" t="str">
        <f t="shared" si="3"/>
        <v/>
      </c>
      <c r="L32" s="24"/>
      <c r="M32" s="25" t="str">
        <f t="shared" si="16"/>
        <v/>
      </c>
      <c r="N32" s="23" t="str">
        <f t="shared" si="4"/>
        <v/>
      </c>
      <c r="O32" s="24"/>
      <c r="P32" s="25" t="str">
        <f t="shared" si="17"/>
        <v/>
      </c>
      <c r="Q32" s="23" t="str">
        <f t="shared" si="5"/>
        <v/>
      </c>
      <c r="R32" s="26"/>
      <c r="S32" s="22" t="str">
        <f t="shared" si="18"/>
        <v/>
      </c>
      <c r="T32" s="23" t="str">
        <f t="shared" si="6"/>
        <v/>
      </c>
      <c r="U32" s="24"/>
      <c r="V32" s="25" t="str">
        <f t="shared" si="19"/>
        <v/>
      </c>
      <c r="W32" s="23" t="str">
        <f t="shared" si="7"/>
        <v/>
      </c>
      <c r="X32" s="24"/>
      <c r="Y32" s="25" t="str">
        <f t="shared" si="20"/>
        <v/>
      </c>
      <c r="Z32" s="23" t="str">
        <f t="shared" si="8"/>
        <v/>
      </c>
      <c r="AA32" s="24"/>
      <c r="AB32" s="25" t="str">
        <f t="shared" si="21"/>
        <v/>
      </c>
      <c r="AC32" s="23" t="str">
        <f t="shared" si="9"/>
        <v/>
      </c>
      <c r="AD32" s="24"/>
      <c r="AE32" s="25" t="str">
        <f t="shared" si="22"/>
        <v/>
      </c>
      <c r="AF32" s="23" t="str">
        <f t="shared" si="10"/>
        <v/>
      </c>
      <c r="AG32" s="24"/>
      <c r="AH32" s="25" t="str">
        <f t="shared" si="23"/>
        <v/>
      </c>
      <c r="AI32" s="23" t="str">
        <f t="shared" si="11"/>
        <v/>
      </c>
      <c r="AJ32" s="26"/>
    </row>
    <row r="33" spans="1:36">
      <c r="A33" s="22" t="str">
        <f t="shared" si="12"/>
        <v/>
      </c>
      <c r="B33" s="23" t="str">
        <f t="shared" si="0"/>
        <v/>
      </c>
      <c r="C33" s="24"/>
      <c r="D33" s="25" t="str">
        <f t="shared" si="13"/>
        <v/>
      </c>
      <c r="E33" s="23" t="str">
        <f t="shared" si="1"/>
        <v/>
      </c>
      <c r="F33" s="24"/>
      <c r="G33" s="25" t="str">
        <f t="shared" si="14"/>
        <v/>
      </c>
      <c r="H33" s="23" t="str">
        <f t="shared" si="2"/>
        <v/>
      </c>
      <c r="I33" s="24"/>
      <c r="J33" s="25" t="str">
        <f t="shared" si="15"/>
        <v/>
      </c>
      <c r="K33" s="23" t="str">
        <f t="shared" si="3"/>
        <v/>
      </c>
      <c r="L33" s="24"/>
      <c r="M33" s="25" t="str">
        <f t="shared" si="16"/>
        <v/>
      </c>
      <c r="N33" s="23" t="str">
        <f t="shared" si="4"/>
        <v/>
      </c>
      <c r="O33" s="24"/>
      <c r="P33" s="25" t="str">
        <f t="shared" si="17"/>
        <v/>
      </c>
      <c r="Q33" s="23" t="str">
        <f t="shared" si="5"/>
        <v/>
      </c>
      <c r="R33" s="26"/>
      <c r="S33" s="22" t="str">
        <f t="shared" si="18"/>
        <v/>
      </c>
      <c r="T33" s="23" t="str">
        <f t="shared" si="6"/>
        <v/>
      </c>
      <c r="U33" s="24"/>
      <c r="V33" s="25" t="str">
        <f t="shared" si="19"/>
        <v/>
      </c>
      <c r="W33" s="23" t="str">
        <f t="shared" si="7"/>
        <v/>
      </c>
      <c r="X33" s="24"/>
      <c r="Y33" s="25" t="str">
        <f t="shared" si="20"/>
        <v/>
      </c>
      <c r="Z33" s="23" t="str">
        <f t="shared" si="8"/>
        <v/>
      </c>
      <c r="AA33" s="24"/>
      <c r="AB33" s="25" t="str">
        <f t="shared" si="21"/>
        <v/>
      </c>
      <c r="AC33" s="23" t="str">
        <f t="shared" si="9"/>
        <v/>
      </c>
      <c r="AD33" s="24"/>
      <c r="AE33" s="25" t="str">
        <f t="shared" si="22"/>
        <v/>
      </c>
      <c r="AF33" s="23" t="str">
        <f t="shared" si="10"/>
        <v/>
      </c>
      <c r="AG33" s="24"/>
      <c r="AH33" s="25" t="str">
        <f t="shared" si="23"/>
        <v/>
      </c>
      <c r="AI33" s="23" t="str">
        <f t="shared" si="11"/>
        <v/>
      </c>
      <c r="AJ33" s="26"/>
    </row>
    <row r="34" spans="1:36">
      <c r="A34" s="22" t="str">
        <f t="shared" si="12"/>
        <v/>
      </c>
      <c r="B34" s="23" t="str">
        <f t="shared" si="0"/>
        <v/>
      </c>
      <c r="C34" s="24"/>
      <c r="D34" s="25" t="str">
        <f t="shared" si="13"/>
        <v/>
      </c>
      <c r="E34" s="23" t="str">
        <f t="shared" si="1"/>
        <v/>
      </c>
      <c r="F34" s="24"/>
      <c r="G34" s="25" t="str">
        <f t="shared" si="14"/>
        <v/>
      </c>
      <c r="H34" s="23" t="str">
        <f t="shared" si="2"/>
        <v/>
      </c>
      <c r="I34" s="24"/>
      <c r="J34" s="25" t="str">
        <f t="shared" si="15"/>
        <v/>
      </c>
      <c r="K34" s="23" t="str">
        <f t="shared" si="3"/>
        <v/>
      </c>
      <c r="L34" s="24"/>
      <c r="M34" s="25" t="str">
        <f t="shared" si="16"/>
        <v/>
      </c>
      <c r="N34" s="23" t="str">
        <f t="shared" si="4"/>
        <v/>
      </c>
      <c r="O34" s="24"/>
      <c r="P34" s="25" t="str">
        <f t="shared" si="17"/>
        <v/>
      </c>
      <c r="Q34" s="23" t="str">
        <f t="shared" si="5"/>
        <v/>
      </c>
      <c r="R34" s="26"/>
      <c r="S34" s="22" t="str">
        <f t="shared" si="18"/>
        <v/>
      </c>
      <c r="T34" s="23" t="str">
        <f t="shared" si="6"/>
        <v/>
      </c>
      <c r="U34" s="24"/>
      <c r="V34" s="25" t="str">
        <f t="shared" si="19"/>
        <v/>
      </c>
      <c r="W34" s="23" t="str">
        <f t="shared" si="7"/>
        <v/>
      </c>
      <c r="X34" s="24"/>
      <c r="Y34" s="25" t="str">
        <f t="shared" si="20"/>
        <v/>
      </c>
      <c r="Z34" s="23" t="str">
        <f t="shared" si="8"/>
        <v/>
      </c>
      <c r="AA34" s="24"/>
      <c r="AB34" s="25" t="str">
        <f t="shared" si="21"/>
        <v/>
      </c>
      <c r="AC34" s="23" t="str">
        <f t="shared" si="9"/>
        <v/>
      </c>
      <c r="AD34" s="24"/>
      <c r="AE34" s="25" t="str">
        <f t="shared" si="22"/>
        <v/>
      </c>
      <c r="AF34" s="23" t="str">
        <f t="shared" si="10"/>
        <v/>
      </c>
      <c r="AG34" s="24"/>
      <c r="AH34" s="25" t="str">
        <f t="shared" si="23"/>
        <v/>
      </c>
      <c r="AI34" s="23" t="str">
        <f t="shared" si="11"/>
        <v/>
      </c>
      <c r="AJ34" s="26"/>
    </row>
    <row r="35" spans="1:36" ht="13.5" customHeight="1">
      <c r="A35" s="22" t="str">
        <f t="shared" si="12"/>
        <v/>
      </c>
      <c r="B35" s="23" t="str">
        <f t="shared" si="0"/>
        <v/>
      </c>
      <c r="C35" s="24"/>
      <c r="D35" s="25" t="str">
        <f t="shared" si="13"/>
        <v/>
      </c>
      <c r="E35" s="23" t="str">
        <f t="shared" si="1"/>
        <v/>
      </c>
      <c r="F35" s="24"/>
      <c r="G35" s="25" t="str">
        <f t="shared" si="14"/>
        <v/>
      </c>
      <c r="H35" s="23" t="str">
        <f t="shared" si="2"/>
        <v/>
      </c>
      <c r="I35" s="24"/>
      <c r="J35" s="25" t="str">
        <f t="shared" si="15"/>
        <v/>
      </c>
      <c r="K35" s="23" t="str">
        <f t="shared" si="3"/>
        <v/>
      </c>
      <c r="L35" s="24"/>
      <c r="M35" s="25" t="str">
        <f t="shared" si="16"/>
        <v/>
      </c>
      <c r="N35" s="23" t="str">
        <f t="shared" si="4"/>
        <v/>
      </c>
      <c r="O35" s="24"/>
      <c r="P35" s="25" t="str">
        <f t="shared" si="17"/>
        <v/>
      </c>
      <c r="Q35" s="23" t="str">
        <f t="shared" si="5"/>
        <v/>
      </c>
      <c r="R35" s="26"/>
      <c r="S35" s="22" t="str">
        <f t="shared" si="18"/>
        <v/>
      </c>
      <c r="T35" s="23" t="str">
        <f t="shared" si="6"/>
        <v/>
      </c>
      <c r="U35" s="24"/>
      <c r="V35" s="25" t="str">
        <f t="shared" si="19"/>
        <v/>
      </c>
      <c r="W35" s="23" t="str">
        <f t="shared" si="7"/>
        <v/>
      </c>
      <c r="X35" s="24"/>
      <c r="Y35" s="25" t="str">
        <f t="shared" si="20"/>
        <v/>
      </c>
      <c r="Z35" s="23" t="str">
        <f t="shared" si="8"/>
        <v/>
      </c>
      <c r="AA35" s="24"/>
      <c r="AB35" s="25" t="str">
        <f t="shared" si="21"/>
        <v/>
      </c>
      <c r="AC35" s="23" t="str">
        <f t="shared" si="9"/>
        <v/>
      </c>
      <c r="AD35" s="24"/>
      <c r="AE35" s="25" t="str">
        <f t="shared" si="22"/>
        <v/>
      </c>
      <c r="AF35" s="23" t="str">
        <f t="shared" si="10"/>
        <v/>
      </c>
      <c r="AG35" s="24"/>
      <c r="AH35" s="25" t="str">
        <f t="shared" si="23"/>
        <v/>
      </c>
      <c r="AI35" s="23" t="str">
        <f t="shared" si="11"/>
        <v/>
      </c>
      <c r="AJ35" s="26"/>
    </row>
    <row r="36" spans="1:36" ht="13.5" customHeight="1">
      <c r="A36" s="22" t="str">
        <f t="shared" si="12"/>
        <v/>
      </c>
      <c r="B36" s="23" t="str">
        <f t="shared" si="0"/>
        <v/>
      </c>
      <c r="C36" s="24"/>
      <c r="D36" s="25" t="str">
        <f t="shared" si="13"/>
        <v/>
      </c>
      <c r="E36" s="23" t="str">
        <f t="shared" si="1"/>
        <v/>
      </c>
      <c r="F36" s="24"/>
      <c r="G36" s="25" t="str">
        <f t="shared" si="14"/>
        <v/>
      </c>
      <c r="H36" s="23" t="str">
        <f t="shared" si="2"/>
        <v/>
      </c>
      <c r="I36" s="24"/>
      <c r="J36" s="25" t="str">
        <f t="shared" si="15"/>
        <v/>
      </c>
      <c r="K36" s="23" t="str">
        <f t="shared" si="3"/>
        <v/>
      </c>
      <c r="L36" s="24"/>
      <c r="M36" s="25" t="str">
        <f t="shared" si="16"/>
        <v/>
      </c>
      <c r="N36" s="23" t="str">
        <f t="shared" si="4"/>
        <v/>
      </c>
      <c r="O36" s="24"/>
      <c r="P36" s="25" t="str">
        <f t="shared" si="17"/>
        <v/>
      </c>
      <c r="Q36" s="23" t="str">
        <f t="shared" si="5"/>
        <v/>
      </c>
      <c r="R36" s="26"/>
      <c r="S36" s="22" t="str">
        <f t="shared" si="18"/>
        <v/>
      </c>
      <c r="T36" s="23" t="str">
        <f t="shared" si="6"/>
        <v/>
      </c>
      <c r="U36" s="24"/>
      <c r="V36" s="25" t="str">
        <f t="shared" si="19"/>
        <v/>
      </c>
      <c r="W36" s="23" t="str">
        <f t="shared" si="7"/>
        <v/>
      </c>
      <c r="X36" s="24"/>
      <c r="Y36" s="25" t="str">
        <f t="shared" si="20"/>
        <v/>
      </c>
      <c r="Z36" s="23" t="str">
        <f t="shared" si="8"/>
        <v/>
      </c>
      <c r="AA36" s="24"/>
      <c r="AB36" s="25" t="str">
        <f t="shared" si="21"/>
        <v/>
      </c>
      <c r="AC36" s="23" t="str">
        <f t="shared" si="9"/>
        <v/>
      </c>
      <c r="AD36" s="24"/>
      <c r="AE36" s="25" t="str">
        <f t="shared" si="22"/>
        <v/>
      </c>
      <c r="AF36" s="23" t="str">
        <f t="shared" si="10"/>
        <v/>
      </c>
      <c r="AG36" s="24"/>
      <c r="AH36" s="25" t="str">
        <f t="shared" si="23"/>
        <v/>
      </c>
      <c r="AI36" s="23" t="str">
        <f t="shared" si="11"/>
        <v/>
      </c>
      <c r="AJ36" s="26"/>
    </row>
    <row r="37" spans="1:36">
      <c r="A37" s="22" t="str">
        <f t="shared" si="12"/>
        <v/>
      </c>
      <c r="B37" s="23" t="str">
        <f t="shared" si="0"/>
        <v/>
      </c>
      <c r="C37" s="24"/>
      <c r="D37" s="25" t="str">
        <f t="shared" si="13"/>
        <v/>
      </c>
      <c r="E37" s="23" t="str">
        <f t="shared" si="1"/>
        <v/>
      </c>
      <c r="F37" s="24"/>
      <c r="G37" s="25" t="str">
        <f t="shared" si="14"/>
        <v/>
      </c>
      <c r="H37" s="23" t="str">
        <f t="shared" si="2"/>
        <v/>
      </c>
      <c r="I37" s="24"/>
      <c r="J37" s="25" t="str">
        <f t="shared" si="15"/>
        <v/>
      </c>
      <c r="K37" s="23" t="str">
        <f t="shared" si="3"/>
        <v/>
      </c>
      <c r="L37" s="24"/>
      <c r="M37" s="25" t="str">
        <f t="shared" si="16"/>
        <v/>
      </c>
      <c r="N37" s="23" t="str">
        <f t="shared" si="4"/>
        <v/>
      </c>
      <c r="O37" s="24"/>
      <c r="P37" s="25" t="str">
        <f t="shared" si="17"/>
        <v/>
      </c>
      <c r="Q37" s="23" t="str">
        <f t="shared" si="5"/>
        <v/>
      </c>
      <c r="R37" s="26"/>
      <c r="S37" s="22" t="str">
        <f t="shared" si="18"/>
        <v/>
      </c>
      <c r="T37" s="23" t="str">
        <f t="shared" si="6"/>
        <v/>
      </c>
      <c r="U37" s="24"/>
      <c r="V37" s="25" t="str">
        <f t="shared" si="19"/>
        <v/>
      </c>
      <c r="W37" s="23" t="str">
        <f t="shared" si="7"/>
        <v/>
      </c>
      <c r="X37" s="24"/>
      <c r="Y37" s="25" t="str">
        <f t="shared" si="20"/>
        <v/>
      </c>
      <c r="Z37" s="23" t="str">
        <f t="shared" si="8"/>
        <v/>
      </c>
      <c r="AA37" s="24"/>
      <c r="AB37" s="25" t="str">
        <f t="shared" si="21"/>
        <v/>
      </c>
      <c r="AC37" s="23" t="str">
        <f t="shared" si="9"/>
        <v/>
      </c>
      <c r="AD37" s="24"/>
      <c r="AE37" s="25" t="str">
        <f t="shared" si="22"/>
        <v/>
      </c>
      <c r="AF37" s="23" t="str">
        <f t="shared" si="10"/>
        <v/>
      </c>
      <c r="AG37" s="24"/>
      <c r="AH37" s="25" t="str">
        <f t="shared" si="23"/>
        <v/>
      </c>
      <c r="AI37" s="23" t="str">
        <f t="shared" si="11"/>
        <v/>
      </c>
      <c r="AJ37" s="26"/>
    </row>
    <row r="38" spans="1:36">
      <c r="A38" s="22" t="str">
        <f t="shared" si="12"/>
        <v/>
      </c>
      <c r="B38" s="23" t="str">
        <f t="shared" si="0"/>
        <v/>
      </c>
      <c r="C38" s="24"/>
      <c r="D38" s="25" t="str">
        <f t="shared" si="13"/>
        <v/>
      </c>
      <c r="E38" s="23" t="str">
        <f t="shared" si="1"/>
        <v/>
      </c>
      <c r="F38" s="24"/>
      <c r="G38" s="25" t="str">
        <f t="shared" si="14"/>
        <v/>
      </c>
      <c r="H38" s="23" t="str">
        <f t="shared" si="2"/>
        <v/>
      </c>
      <c r="I38" s="24"/>
      <c r="J38" s="25" t="str">
        <f t="shared" si="15"/>
        <v/>
      </c>
      <c r="K38" s="23" t="str">
        <f t="shared" si="3"/>
        <v/>
      </c>
      <c r="L38" s="24"/>
      <c r="M38" s="25" t="str">
        <f t="shared" si="16"/>
        <v/>
      </c>
      <c r="N38" s="23" t="str">
        <f t="shared" si="4"/>
        <v/>
      </c>
      <c r="O38" s="24"/>
      <c r="P38" s="25" t="str">
        <f t="shared" si="17"/>
        <v/>
      </c>
      <c r="Q38" s="23" t="str">
        <f t="shared" si="5"/>
        <v/>
      </c>
      <c r="R38" s="26"/>
      <c r="S38" s="22" t="str">
        <f t="shared" si="18"/>
        <v/>
      </c>
      <c r="T38" s="23" t="str">
        <f t="shared" si="6"/>
        <v/>
      </c>
      <c r="U38" s="24"/>
      <c r="V38" s="25" t="str">
        <f t="shared" si="19"/>
        <v/>
      </c>
      <c r="W38" s="23" t="str">
        <f t="shared" si="7"/>
        <v/>
      </c>
      <c r="X38" s="24"/>
      <c r="Y38" s="25" t="str">
        <f t="shared" si="20"/>
        <v/>
      </c>
      <c r="Z38" s="23" t="str">
        <f t="shared" si="8"/>
        <v/>
      </c>
      <c r="AA38" s="24"/>
      <c r="AB38" s="25" t="str">
        <f t="shared" si="21"/>
        <v/>
      </c>
      <c r="AC38" s="23" t="str">
        <f t="shared" si="9"/>
        <v/>
      </c>
      <c r="AD38" s="24"/>
      <c r="AE38" s="25" t="str">
        <f t="shared" si="22"/>
        <v/>
      </c>
      <c r="AF38" s="23" t="str">
        <f t="shared" si="10"/>
        <v/>
      </c>
      <c r="AG38" s="24"/>
      <c r="AH38" s="25" t="str">
        <f t="shared" si="23"/>
        <v/>
      </c>
      <c r="AI38" s="23" t="str">
        <f t="shared" si="11"/>
        <v/>
      </c>
      <c r="AJ38" s="26"/>
    </row>
    <row r="39" spans="1:36" ht="13.5" customHeight="1">
      <c r="A39" s="22" t="str">
        <f t="shared" si="12"/>
        <v/>
      </c>
      <c r="B39" s="23" t="str">
        <f t="shared" si="0"/>
        <v/>
      </c>
      <c r="C39" s="24"/>
      <c r="D39" s="25" t="str">
        <f t="shared" si="13"/>
        <v/>
      </c>
      <c r="E39" s="23" t="str">
        <f t="shared" si="1"/>
        <v/>
      </c>
      <c r="F39" s="24"/>
      <c r="G39" s="25" t="str">
        <f t="shared" si="14"/>
        <v/>
      </c>
      <c r="H39" s="23" t="str">
        <f t="shared" si="2"/>
        <v/>
      </c>
      <c r="I39" s="24"/>
      <c r="J39" s="25" t="str">
        <f t="shared" si="15"/>
        <v/>
      </c>
      <c r="K39" s="23" t="str">
        <f t="shared" si="3"/>
        <v/>
      </c>
      <c r="L39" s="24"/>
      <c r="M39" s="25" t="str">
        <f t="shared" si="16"/>
        <v/>
      </c>
      <c r="N39" s="23" t="str">
        <f t="shared" si="4"/>
        <v/>
      </c>
      <c r="O39" s="24"/>
      <c r="P39" s="25" t="str">
        <f t="shared" si="17"/>
        <v/>
      </c>
      <c r="Q39" s="23" t="str">
        <f t="shared" si="5"/>
        <v/>
      </c>
      <c r="R39" s="26"/>
      <c r="S39" s="22" t="str">
        <f t="shared" si="18"/>
        <v/>
      </c>
      <c r="T39" s="23" t="str">
        <f t="shared" si="6"/>
        <v/>
      </c>
      <c r="U39" s="24"/>
      <c r="V39" s="25" t="str">
        <f t="shared" si="19"/>
        <v/>
      </c>
      <c r="W39" s="23" t="str">
        <f t="shared" si="7"/>
        <v/>
      </c>
      <c r="X39" s="24"/>
      <c r="Y39" s="25" t="str">
        <f t="shared" si="20"/>
        <v/>
      </c>
      <c r="Z39" s="23" t="str">
        <f t="shared" si="8"/>
        <v/>
      </c>
      <c r="AA39" s="24"/>
      <c r="AB39" s="25" t="str">
        <f t="shared" si="21"/>
        <v/>
      </c>
      <c r="AC39" s="23" t="str">
        <f t="shared" si="9"/>
        <v/>
      </c>
      <c r="AD39" s="24"/>
      <c r="AE39" s="25" t="str">
        <f t="shared" si="22"/>
        <v/>
      </c>
      <c r="AF39" s="23" t="str">
        <f t="shared" si="10"/>
        <v/>
      </c>
      <c r="AG39" s="24"/>
      <c r="AH39" s="25" t="str">
        <f t="shared" si="23"/>
        <v/>
      </c>
      <c r="AI39" s="23" t="str">
        <f t="shared" si="11"/>
        <v/>
      </c>
      <c r="AJ39" s="26"/>
    </row>
    <row r="40" spans="1:36">
      <c r="A40" s="22" t="str">
        <f t="shared" si="12"/>
        <v/>
      </c>
      <c r="B40" s="23" t="str">
        <f t="shared" si="0"/>
        <v/>
      </c>
      <c r="C40" s="24"/>
      <c r="D40" s="25" t="str">
        <f t="shared" si="13"/>
        <v/>
      </c>
      <c r="E40" s="23" t="str">
        <f t="shared" si="1"/>
        <v/>
      </c>
      <c r="F40" s="24"/>
      <c r="G40" s="25" t="str">
        <f t="shared" si="14"/>
        <v/>
      </c>
      <c r="H40" s="23" t="str">
        <f t="shared" si="2"/>
        <v/>
      </c>
      <c r="I40" s="24"/>
      <c r="J40" s="25" t="str">
        <f t="shared" si="15"/>
        <v/>
      </c>
      <c r="K40" s="23" t="str">
        <f t="shared" si="3"/>
        <v/>
      </c>
      <c r="L40" s="24"/>
      <c r="M40" s="25" t="str">
        <f t="shared" si="16"/>
        <v/>
      </c>
      <c r="N40" s="23" t="str">
        <f t="shared" si="4"/>
        <v/>
      </c>
      <c r="O40" s="24"/>
      <c r="P40" s="25" t="str">
        <f t="shared" si="17"/>
        <v/>
      </c>
      <c r="Q40" s="23" t="str">
        <f t="shared" si="5"/>
        <v/>
      </c>
      <c r="R40" s="26"/>
      <c r="S40" s="22" t="str">
        <f t="shared" si="18"/>
        <v/>
      </c>
      <c r="T40" s="23" t="str">
        <f t="shared" si="6"/>
        <v/>
      </c>
      <c r="U40" s="24"/>
      <c r="V40" s="25" t="str">
        <f t="shared" si="19"/>
        <v/>
      </c>
      <c r="W40" s="23" t="str">
        <f t="shared" si="7"/>
        <v/>
      </c>
      <c r="X40" s="24"/>
      <c r="Y40" s="25" t="str">
        <f t="shared" si="20"/>
        <v/>
      </c>
      <c r="Z40" s="23" t="str">
        <f t="shared" si="8"/>
        <v/>
      </c>
      <c r="AA40" s="24"/>
      <c r="AB40" s="25" t="str">
        <f t="shared" si="21"/>
        <v/>
      </c>
      <c r="AC40" s="23" t="str">
        <f t="shared" si="9"/>
        <v/>
      </c>
      <c r="AD40" s="24"/>
      <c r="AE40" s="25" t="str">
        <f t="shared" si="22"/>
        <v/>
      </c>
      <c r="AF40" s="23" t="str">
        <f t="shared" si="10"/>
        <v/>
      </c>
      <c r="AG40" s="24"/>
      <c r="AH40" s="25" t="str">
        <f t="shared" si="23"/>
        <v/>
      </c>
      <c r="AI40" s="23" t="str">
        <f t="shared" si="11"/>
        <v/>
      </c>
      <c r="AJ40" s="26"/>
    </row>
    <row r="41" spans="1:36">
      <c r="A41" s="22" t="str">
        <f t="shared" si="12"/>
        <v/>
      </c>
      <c r="B41" s="23" t="str">
        <f t="shared" si="0"/>
        <v/>
      </c>
      <c r="C41" s="24"/>
      <c r="D41" s="25" t="str">
        <f t="shared" si="13"/>
        <v/>
      </c>
      <c r="E41" s="23" t="str">
        <f t="shared" si="1"/>
        <v/>
      </c>
      <c r="F41" s="24"/>
      <c r="G41" s="25" t="str">
        <f t="shared" si="14"/>
        <v/>
      </c>
      <c r="H41" s="23" t="str">
        <f t="shared" si="2"/>
        <v/>
      </c>
      <c r="I41" s="24"/>
      <c r="J41" s="25" t="str">
        <f t="shared" si="15"/>
        <v/>
      </c>
      <c r="K41" s="23" t="str">
        <f t="shared" si="3"/>
        <v/>
      </c>
      <c r="L41" s="24"/>
      <c r="M41" s="25" t="str">
        <f t="shared" si="16"/>
        <v/>
      </c>
      <c r="N41" s="23" t="str">
        <f t="shared" si="4"/>
        <v/>
      </c>
      <c r="O41" s="24"/>
      <c r="P41" s="25" t="str">
        <f t="shared" si="17"/>
        <v/>
      </c>
      <c r="Q41" s="23" t="str">
        <f t="shared" si="5"/>
        <v/>
      </c>
      <c r="R41" s="26"/>
      <c r="S41" s="22" t="str">
        <f t="shared" si="18"/>
        <v/>
      </c>
      <c r="T41" s="23" t="str">
        <f t="shared" si="6"/>
        <v/>
      </c>
      <c r="U41" s="24"/>
      <c r="V41" s="25" t="str">
        <f t="shared" si="19"/>
        <v/>
      </c>
      <c r="W41" s="23" t="str">
        <f t="shared" si="7"/>
        <v/>
      </c>
      <c r="X41" s="24"/>
      <c r="Y41" s="25" t="str">
        <f t="shared" si="20"/>
        <v/>
      </c>
      <c r="Z41" s="23" t="str">
        <f t="shared" si="8"/>
        <v/>
      </c>
      <c r="AA41" s="24"/>
      <c r="AB41" s="25" t="str">
        <f t="shared" si="21"/>
        <v/>
      </c>
      <c r="AC41" s="23" t="str">
        <f t="shared" si="9"/>
        <v/>
      </c>
      <c r="AD41" s="24"/>
      <c r="AE41" s="25" t="str">
        <f t="shared" si="22"/>
        <v/>
      </c>
      <c r="AF41" s="23" t="str">
        <f t="shared" si="10"/>
        <v/>
      </c>
      <c r="AG41" s="24"/>
      <c r="AH41" s="25" t="str">
        <f t="shared" si="23"/>
        <v/>
      </c>
      <c r="AI41" s="23" t="str">
        <f t="shared" si="11"/>
        <v/>
      </c>
      <c r="AJ41" s="26"/>
    </row>
    <row r="42" spans="1:36">
      <c r="A42" s="22" t="str">
        <f t="shared" si="12"/>
        <v/>
      </c>
      <c r="B42" s="23" t="str">
        <f t="shared" si="0"/>
        <v/>
      </c>
      <c r="C42" s="24"/>
      <c r="D42" s="25" t="str">
        <f t="shared" si="13"/>
        <v/>
      </c>
      <c r="E42" s="23" t="str">
        <f t="shared" si="1"/>
        <v/>
      </c>
      <c r="F42" s="24"/>
      <c r="G42" s="25" t="str">
        <f t="shared" si="14"/>
        <v/>
      </c>
      <c r="H42" s="23" t="str">
        <f t="shared" si="2"/>
        <v/>
      </c>
      <c r="I42" s="24"/>
      <c r="J42" s="25" t="str">
        <f t="shared" si="15"/>
        <v/>
      </c>
      <c r="K42" s="23" t="str">
        <f t="shared" si="3"/>
        <v/>
      </c>
      <c r="L42" s="24"/>
      <c r="M42" s="25" t="str">
        <f t="shared" si="16"/>
        <v/>
      </c>
      <c r="N42" s="23" t="str">
        <f t="shared" si="4"/>
        <v/>
      </c>
      <c r="O42" s="24"/>
      <c r="P42" s="25" t="str">
        <f t="shared" si="17"/>
        <v/>
      </c>
      <c r="Q42" s="23" t="str">
        <f t="shared" si="5"/>
        <v/>
      </c>
      <c r="R42" s="26"/>
      <c r="S42" s="22" t="str">
        <f t="shared" si="18"/>
        <v/>
      </c>
      <c r="T42" s="23" t="str">
        <f t="shared" si="6"/>
        <v/>
      </c>
      <c r="U42" s="24"/>
      <c r="V42" s="25" t="str">
        <f t="shared" si="19"/>
        <v/>
      </c>
      <c r="W42" s="23" t="str">
        <f t="shared" si="7"/>
        <v/>
      </c>
      <c r="X42" s="24"/>
      <c r="Y42" s="25" t="str">
        <f t="shared" si="20"/>
        <v/>
      </c>
      <c r="Z42" s="23" t="str">
        <f t="shared" si="8"/>
        <v/>
      </c>
      <c r="AA42" s="24"/>
      <c r="AB42" s="25" t="str">
        <f t="shared" si="21"/>
        <v/>
      </c>
      <c r="AC42" s="23" t="str">
        <f t="shared" si="9"/>
        <v/>
      </c>
      <c r="AD42" s="24"/>
      <c r="AE42" s="25" t="str">
        <f t="shared" si="22"/>
        <v/>
      </c>
      <c r="AF42" s="23" t="str">
        <f t="shared" si="10"/>
        <v/>
      </c>
      <c r="AG42" s="24"/>
      <c r="AH42" s="25" t="str">
        <f t="shared" si="23"/>
        <v/>
      </c>
      <c r="AI42" s="23" t="str">
        <f t="shared" si="11"/>
        <v/>
      </c>
      <c r="AJ42" s="26"/>
    </row>
    <row r="43" spans="1:36">
      <c r="A43" s="22" t="str">
        <f t="shared" si="12"/>
        <v/>
      </c>
      <c r="B43" s="23" t="str">
        <f t="shared" si="0"/>
        <v/>
      </c>
      <c r="C43" s="24"/>
      <c r="D43" s="25" t="str">
        <f t="shared" si="13"/>
        <v/>
      </c>
      <c r="E43" s="23" t="str">
        <f t="shared" si="1"/>
        <v/>
      </c>
      <c r="F43" s="24"/>
      <c r="G43" s="25" t="str">
        <f t="shared" si="14"/>
        <v/>
      </c>
      <c r="H43" s="23" t="str">
        <f t="shared" si="2"/>
        <v/>
      </c>
      <c r="I43" s="24"/>
      <c r="J43" s="25" t="str">
        <f t="shared" si="15"/>
        <v/>
      </c>
      <c r="K43" s="23" t="str">
        <f t="shared" si="3"/>
        <v/>
      </c>
      <c r="L43" s="24"/>
      <c r="M43" s="25" t="str">
        <f t="shared" si="16"/>
        <v/>
      </c>
      <c r="N43" s="23" t="str">
        <f t="shared" si="4"/>
        <v/>
      </c>
      <c r="O43" s="24"/>
      <c r="P43" s="25" t="str">
        <f t="shared" si="17"/>
        <v/>
      </c>
      <c r="Q43" s="23" t="str">
        <f t="shared" si="5"/>
        <v/>
      </c>
      <c r="R43" s="26"/>
      <c r="S43" s="22" t="str">
        <f t="shared" si="18"/>
        <v/>
      </c>
      <c r="T43" s="23" t="str">
        <f t="shared" si="6"/>
        <v/>
      </c>
      <c r="U43" s="24"/>
      <c r="V43" s="25" t="str">
        <f t="shared" si="19"/>
        <v/>
      </c>
      <c r="W43" s="23" t="str">
        <f t="shared" si="7"/>
        <v/>
      </c>
      <c r="X43" s="24"/>
      <c r="Y43" s="25" t="str">
        <f t="shared" si="20"/>
        <v/>
      </c>
      <c r="Z43" s="23" t="str">
        <f t="shared" si="8"/>
        <v/>
      </c>
      <c r="AA43" s="24"/>
      <c r="AB43" s="25" t="str">
        <f t="shared" si="21"/>
        <v/>
      </c>
      <c r="AC43" s="23" t="str">
        <f t="shared" si="9"/>
        <v/>
      </c>
      <c r="AD43" s="24"/>
      <c r="AE43" s="25" t="str">
        <f t="shared" si="22"/>
        <v/>
      </c>
      <c r="AF43" s="23" t="str">
        <f t="shared" si="10"/>
        <v/>
      </c>
      <c r="AG43" s="24"/>
      <c r="AH43" s="25" t="str">
        <f t="shared" si="23"/>
        <v/>
      </c>
      <c r="AI43" s="23" t="str">
        <f t="shared" si="11"/>
        <v/>
      </c>
      <c r="AJ43" s="26"/>
    </row>
    <row r="44" spans="1:36" ht="13.5" customHeight="1">
      <c r="A44" s="22" t="str">
        <f t="shared" si="12"/>
        <v/>
      </c>
      <c r="B44" s="23" t="str">
        <f t="shared" si="0"/>
        <v/>
      </c>
      <c r="C44" s="24"/>
      <c r="D44" s="25" t="str">
        <f t="shared" si="13"/>
        <v/>
      </c>
      <c r="E44" s="23" t="str">
        <f t="shared" si="1"/>
        <v/>
      </c>
      <c r="F44" s="24"/>
      <c r="G44" s="25" t="str">
        <f t="shared" si="14"/>
        <v/>
      </c>
      <c r="H44" s="23" t="str">
        <f t="shared" si="2"/>
        <v/>
      </c>
      <c r="I44" s="24"/>
      <c r="J44" s="25" t="str">
        <f t="shared" si="15"/>
        <v/>
      </c>
      <c r="K44" s="23" t="str">
        <f t="shared" si="3"/>
        <v/>
      </c>
      <c r="L44" s="24"/>
      <c r="M44" s="25" t="str">
        <f t="shared" si="16"/>
        <v/>
      </c>
      <c r="N44" s="23" t="str">
        <f t="shared" si="4"/>
        <v/>
      </c>
      <c r="O44" s="24"/>
      <c r="P44" s="25" t="str">
        <f t="shared" si="17"/>
        <v/>
      </c>
      <c r="Q44" s="23" t="str">
        <f t="shared" si="5"/>
        <v/>
      </c>
      <c r="R44" s="26"/>
      <c r="S44" s="22" t="str">
        <f t="shared" si="18"/>
        <v/>
      </c>
      <c r="T44" s="23" t="str">
        <f t="shared" si="6"/>
        <v/>
      </c>
      <c r="U44" s="24"/>
      <c r="V44" s="25" t="str">
        <f t="shared" si="19"/>
        <v/>
      </c>
      <c r="W44" s="23" t="str">
        <f t="shared" si="7"/>
        <v/>
      </c>
      <c r="X44" s="24"/>
      <c r="Y44" s="25" t="str">
        <f t="shared" si="20"/>
        <v/>
      </c>
      <c r="Z44" s="23" t="str">
        <f t="shared" si="8"/>
        <v/>
      </c>
      <c r="AA44" s="24"/>
      <c r="AB44" s="25" t="str">
        <f t="shared" si="21"/>
        <v/>
      </c>
      <c r="AC44" s="23" t="str">
        <f t="shared" si="9"/>
        <v/>
      </c>
      <c r="AD44" s="24"/>
      <c r="AE44" s="25" t="str">
        <f t="shared" si="22"/>
        <v/>
      </c>
      <c r="AF44" s="23" t="str">
        <f t="shared" si="10"/>
        <v/>
      </c>
      <c r="AG44" s="24"/>
      <c r="AH44" s="25" t="str">
        <f t="shared" si="23"/>
        <v/>
      </c>
      <c r="AI44" s="23" t="str">
        <f t="shared" si="11"/>
        <v/>
      </c>
      <c r="AJ44" s="26"/>
    </row>
    <row r="45" spans="1:36">
      <c r="A45" s="22" t="str">
        <f t="shared" si="12"/>
        <v/>
      </c>
      <c r="B45" s="23" t="str">
        <f t="shared" si="0"/>
        <v/>
      </c>
      <c r="C45" s="24"/>
      <c r="D45" s="25" t="str">
        <f t="shared" si="13"/>
        <v/>
      </c>
      <c r="E45" s="23" t="str">
        <f t="shared" si="1"/>
        <v/>
      </c>
      <c r="F45" s="24"/>
      <c r="G45" s="25" t="str">
        <f t="shared" si="14"/>
        <v/>
      </c>
      <c r="H45" s="23" t="str">
        <f t="shared" si="2"/>
        <v/>
      </c>
      <c r="I45" s="24"/>
      <c r="J45" s="25" t="str">
        <f t="shared" si="15"/>
        <v/>
      </c>
      <c r="K45" s="23" t="str">
        <f t="shared" si="3"/>
        <v/>
      </c>
      <c r="L45" s="24"/>
      <c r="M45" s="25" t="str">
        <f t="shared" si="16"/>
        <v/>
      </c>
      <c r="N45" s="23" t="str">
        <f t="shared" si="4"/>
        <v/>
      </c>
      <c r="O45" s="24"/>
      <c r="P45" s="25" t="str">
        <f t="shared" si="17"/>
        <v/>
      </c>
      <c r="Q45" s="23" t="str">
        <f t="shared" si="5"/>
        <v/>
      </c>
      <c r="R45" s="26"/>
      <c r="S45" s="22" t="str">
        <f t="shared" si="18"/>
        <v/>
      </c>
      <c r="T45" s="23" t="str">
        <f t="shared" si="6"/>
        <v/>
      </c>
      <c r="U45" s="24"/>
      <c r="V45" s="25" t="str">
        <f t="shared" si="19"/>
        <v/>
      </c>
      <c r="W45" s="23" t="str">
        <f t="shared" si="7"/>
        <v/>
      </c>
      <c r="X45" s="24"/>
      <c r="Y45" s="25" t="str">
        <f t="shared" si="20"/>
        <v/>
      </c>
      <c r="Z45" s="23" t="str">
        <f t="shared" si="8"/>
        <v/>
      </c>
      <c r="AA45" s="24"/>
      <c r="AB45" s="25" t="str">
        <f t="shared" si="21"/>
        <v/>
      </c>
      <c r="AC45" s="23" t="str">
        <f t="shared" si="9"/>
        <v/>
      </c>
      <c r="AD45" s="24"/>
      <c r="AE45" s="25" t="str">
        <f t="shared" si="22"/>
        <v/>
      </c>
      <c r="AF45" s="23" t="str">
        <f t="shared" si="10"/>
        <v/>
      </c>
      <c r="AG45" s="24"/>
      <c r="AH45" s="25" t="str">
        <f t="shared" si="23"/>
        <v/>
      </c>
      <c r="AI45" s="23" t="str">
        <f t="shared" si="11"/>
        <v/>
      </c>
      <c r="AJ45" s="26"/>
    </row>
    <row r="46" spans="1:36">
      <c r="A46" s="22" t="str">
        <f t="shared" si="12"/>
        <v/>
      </c>
      <c r="B46" s="23" t="str">
        <f t="shared" si="0"/>
        <v/>
      </c>
      <c r="C46" s="24"/>
      <c r="D46" s="25" t="str">
        <f t="shared" si="13"/>
        <v/>
      </c>
      <c r="E46" s="23" t="str">
        <f t="shared" si="1"/>
        <v/>
      </c>
      <c r="F46" s="24"/>
      <c r="G46" s="25" t="str">
        <f t="shared" si="14"/>
        <v/>
      </c>
      <c r="H46" s="23" t="str">
        <f t="shared" si="2"/>
        <v/>
      </c>
      <c r="I46" s="24"/>
      <c r="J46" s="25" t="str">
        <f t="shared" si="15"/>
        <v/>
      </c>
      <c r="K46" s="23" t="str">
        <f t="shared" si="3"/>
        <v/>
      </c>
      <c r="L46" s="24"/>
      <c r="M46" s="25" t="str">
        <f t="shared" si="16"/>
        <v/>
      </c>
      <c r="N46" s="23" t="str">
        <f t="shared" si="4"/>
        <v/>
      </c>
      <c r="O46" s="24"/>
      <c r="P46" s="25" t="str">
        <f t="shared" si="17"/>
        <v/>
      </c>
      <c r="Q46" s="23" t="str">
        <f t="shared" si="5"/>
        <v/>
      </c>
      <c r="R46" s="26"/>
      <c r="S46" s="22" t="str">
        <f t="shared" si="18"/>
        <v/>
      </c>
      <c r="T46" s="23" t="str">
        <f t="shared" si="6"/>
        <v/>
      </c>
      <c r="U46" s="24"/>
      <c r="V46" s="25" t="str">
        <f t="shared" si="19"/>
        <v/>
      </c>
      <c r="W46" s="23" t="str">
        <f t="shared" si="7"/>
        <v/>
      </c>
      <c r="X46" s="24"/>
      <c r="Y46" s="25" t="str">
        <f t="shared" si="20"/>
        <v/>
      </c>
      <c r="Z46" s="23" t="str">
        <f t="shared" si="8"/>
        <v/>
      </c>
      <c r="AA46" s="24"/>
      <c r="AB46" s="25" t="str">
        <f t="shared" si="21"/>
        <v/>
      </c>
      <c r="AC46" s="23" t="str">
        <f t="shared" si="9"/>
        <v/>
      </c>
      <c r="AD46" s="24"/>
      <c r="AE46" s="25" t="str">
        <f t="shared" si="22"/>
        <v/>
      </c>
      <c r="AF46" s="23" t="str">
        <f t="shared" si="10"/>
        <v/>
      </c>
      <c r="AG46" s="24"/>
      <c r="AH46" s="25" t="str">
        <f t="shared" si="23"/>
        <v/>
      </c>
      <c r="AI46" s="23" t="str">
        <f t="shared" si="11"/>
        <v/>
      </c>
      <c r="AJ46" s="26"/>
    </row>
    <row r="47" spans="1:36">
      <c r="A47" s="22" t="str">
        <f t="shared" si="12"/>
        <v/>
      </c>
      <c r="B47" s="23" t="str">
        <f t="shared" si="0"/>
        <v/>
      </c>
      <c r="C47" s="24"/>
      <c r="D47" s="25" t="str">
        <f t="shared" si="13"/>
        <v/>
      </c>
      <c r="E47" s="23" t="str">
        <f t="shared" si="1"/>
        <v/>
      </c>
      <c r="F47" s="24"/>
      <c r="G47" s="25" t="str">
        <f t="shared" si="14"/>
        <v/>
      </c>
      <c r="H47" s="23" t="str">
        <f t="shared" si="2"/>
        <v/>
      </c>
      <c r="I47" s="24"/>
      <c r="J47" s="25" t="str">
        <f t="shared" si="15"/>
        <v/>
      </c>
      <c r="K47" s="23" t="str">
        <f t="shared" si="3"/>
        <v/>
      </c>
      <c r="L47" s="24"/>
      <c r="M47" s="25" t="str">
        <f t="shared" si="16"/>
        <v/>
      </c>
      <c r="N47" s="23" t="str">
        <f t="shared" si="4"/>
        <v/>
      </c>
      <c r="O47" s="24"/>
      <c r="P47" s="25" t="str">
        <f t="shared" si="17"/>
        <v/>
      </c>
      <c r="Q47" s="23" t="str">
        <f t="shared" si="5"/>
        <v/>
      </c>
      <c r="R47" s="26"/>
      <c r="S47" s="22" t="str">
        <f t="shared" si="18"/>
        <v/>
      </c>
      <c r="T47" s="23" t="str">
        <f t="shared" si="6"/>
        <v/>
      </c>
      <c r="U47" s="24"/>
      <c r="V47" s="25" t="str">
        <f t="shared" si="19"/>
        <v/>
      </c>
      <c r="W47" s="23" t="str">
        <f t="shared" si="7"/>
        <v/>
      </c>
      <c r="X47" s="24"/>
      <c r="Y47" s="25" t="str">
        <f t="shared" si="20"/>
        <v/>
      </c>
      <c r="Z47" s="23" t="str">
        <f t="shared" si="8"/>
        <v/>
      </c>
      <c r="AA47" s="24"/>
      <c r="AB47" s="25" t="str">
        <f t="shared" si="21"/>
        <v/>
      </c>
      <c r="AC47" s="23" t="str">
        <f t="shared" si="9"/>
        <v/>
      </c>
      <c r="AD47" s="24"/>
      <c r="AE47" s="25" t="str">
        <f t="shared" si="22"/>
        <v/>
      </c>
      <c r="AF47" s="23" t="str">
        <f t="shared" si="10"/>
        <v/>
      </c>
      <c r="AG47" s="24"/>
      <c r="AH47" s="25" t="str">
        <f t="shared" si="23"/>
        <v/>
      </c>
      <c r="AI47" s="23" t="str">
        <f t="shared" si="11"/>
        <v/>
      </c>
      <c r="AJ47" s="26"/>
    </row>
    <row r="48" spans="1:36">
      <c r="A48" s="22" t="str">
        <f t="shared" si="12"/>
        <v/>
      </c>
      <c r="B48" s="23" t="str">
        <f t="shared" si="0"/>
        <v/>
      </c>
      <c r="C48" s="24"/>
      <c r="D48" s="25" t="str">
        <f t="shared" si="13"/>
        <v/>
      </c>
      <c r="E48" s="23" t="str">
        <f t="shared" si="1"/>
        <v/>
      </c>
      <c r="F48" s="24"/>
      <c r="G48" s="25" t="str">
        <f t="shared" si="14"/>
        <v/>
      </c>
      <c r="H48" s="23" t="str">
        <f t="shared" si="2"/>
        <v/>
      </c>
      <c r="I48" s="24"/>
      <c r="J48" s="25" t="str">
        <f t="shared" si="15"/>
        <v/>
      </c>
      <c r="K48" s="23" t="str">
        <f t="shared" si="3"/>
        <v/>
      </c>
      <c r="L48" s="24"/>
      <c r="M48" s="25" t="str">
        <f t="shared" si="16"/>
        <v/>
      </c>
      <c r="N48" s="23" t="str">
        <f t="shared" si="4"/>
        <v/>
      </c>
      <c r="O48" s="24"/>
      <c r="P48" s="25" t="str">
        <f t="shared" si="17"/>
        <v/>
      </c>
      <c r="Q48" s="23" t="str">
        <f t="shared" si="5"/>
        <v/>
      </c>
      <c r="R48" s="26"/>
      <c r="S48" s="22" t="str">
        <f t="shared" si="18"/>
        <v/>
      </c>
      <c r="T48" s="23" t="str">
        <f t="shared" si="6"/>
        <v/>
      </c>
      <c r="U48" s="24"/>
      <c r="V48" s="25" t="str">
        <f t="shared" si="19"/>
        <v/>
      </c>
      <c r="W48" s="23" t="str">
        <f t="shared" si="7"/>
        <v/>
      </c>
      <c r="X48" s="24"/>
      <c r="Y48" s="25" t="str">
        <f t="shared" si="20"/>
        <v/>
      </c>
      <c r="Z48" s="23" t="str">
        <f t="shared" si="8"/>
        <v/>
      </c>
      <c r="AA48" s="24"/>
      <c r="AB48" s="25" t="str">
        <f t="shared" si="21"/>
        <v/>
      </c>
      <c r="AC48" s="23" t="str">
        <f t="shared" si="9"/>
        <v/>
      </c>
      <c r="AD48" s="24"/>
      <c r="AE48" s="25" t="str">
        <f t="shared" si="22"/>
        <v/>
      </c>
      <c r="AF48" s="23" t="str">
        <f t="shared" si="10"/>
        <v/>
      </c>
      <c r="AG48" s="24"/>
      <c r="AH48" s="25" t="str">
        <f t="shared" si="23"/>
        <v/>
      </c>
      <c r="AI48" s="23" t="str">
        <f t="shared" si="11"/>
        <v/>
      </c>
      <c r="AJ48" s="26"/>
    </row>
    <row r="49" spans="1:36">
      <c r="A49" s="22" t="str">
        <f>IFERROR(IF(MONTH(A48)=MONTH(A48+1),A48+1,""),"")</f>
        <v/>
      </c>
      <c r="B49" s="23" t="str">
        <f t="shared" si="0"/>
        <v/>
      </c>
      <c r="C49" s="24"/>
      <c r="D49" s="25" t="str">
        <f>IFERROR(IF(MONTH(D48)=MONTH(D48+1),D48+1,""),"")</f>
        <v/>
      </c>
      <c r="E49" s="23" t="str">
        <f t="shared" si="1"/>
        <v/>
      </c>
      <c r="F49" s="24"/>
      <c r="G49" s="25" t="str">
        <f>IFERROR(IF(MONTH(G48)=MONTH(G48+1),G48+1,""),"")</f>
        <v/>
      </c>
      <c r="H49" s="23" t="str">
        <f t="shared" si="2"/>
        <v/>
      </c>
      <c r="I49" s="24"/>
      <c r="J49" s="25" t="str">
        <f>IFERROR(IF(MONTH(J48)=MONTH(J48+1),J48+1,""),"")</f>
        <v/>
      </c>
      <c r="K49" s="23" t="str">
        <f t="shared" si="3"/>
        <v/>
      </c>
      <c r="L49" s="24"/>
      <c r="M49" s="25" t="str">
        <f>IFERROR(IF(MONTH(M48)=MONTH(M48+1),M48+1,""),"")</f>
        <v/>
      </c>
      <c r="N49" s="23" t="str">
        <f t="shared" si="4"/>
        <v/>
      </c>
      <c r="O49" s="24"/>
      <c r="P49" s="25" t="str">
        <f>IFERROR(IF(MONTH(P48)=MONTH(P48+1),P48+1,""),"")</f>
        <v/>
      </c>
      <c r="Q49" s="23" t="str">
        <f t="shared" si="5"/>
        <v/>
      </c>
      <c r="R49" s="26"/>
      <c r="S49" s="22" t="str">
        <f>IFERROR(IF(MONTH(S48)=MONTH(S48+1),S48+1,""),"")</f>
        <v/>
      </c>
      <c r="T49" s="23" t="str">
        <f t="shared" si="6"/>
        <v/>
      </c>
      <c r="U49" s="24"/>
      <c r="V49" s="25" t="str">
        <f>IFERROR(IF(MONTH(V48)=MONTH(V48+1),V48+1,""),"")</f>
        <v/>
      </c>
      <c r="W49" s="23" t="str">
        <f t="shared" si="7"/>
        <v/>
      </c>
      <c r="X49" s="24"/>
      <c r="Y49" s="25" t="str">
        <f>IFERROR(IF(MONTH(Y48)=MONTH(Y48+1),Y48+1,""),"")</f>
        <v/>
      </c>
      <c r="Z49" s="23" t="str">
        <f t="shared" si="8"/>
        <v/>
      </c>
      <c r="AA49" s="24"/>
      <c r="AB49" s="25" t="str">
        <f>IFERROR(IF(MONTH(AB48)=MONTH(AB48+1),AB48+1,""),"")</f>
        <v/>
      </c>
      <c r="AC49" s="23" t="str">
        <f t="shared" si="9"/>
        <v/>
      </c>
      <c r="AD49" s="24"/>
      <c r="AE49" s="25" t="str">
        <f>IFERROR(IF(MONTH(AE48)=MONTH(AE48+1),AE48+1,""),"")</f>
        <v/>
      </c>
      <c r="AF49" s="23" t="str">
        <f t="shared" si="10"/>
        <v/>
      </c>
      <c r="AG49" s="24"/>
      <c r="AH49" s="25" t="str">
        <f>IFERROR(IF(MONTH(AH48)=MONTH(AH48+1),AH48+1,""),"")</f>
        <v/>
      </c>
      <c r="AI49" s="23" t="str">
        <f t="shared" si="11"/>
        <v/>
      </c>
      <c r="AJ49" s="26"/>
    </row>
    <row r="50" spans="1:36">
      <c r="A50" s="22" t="str">
        <f>IFERROR(IF(MONTH(A48)=MONTH(A48+2),A48+2,""),"")</f>
        <v/>
      </c>
      <c r="B50" s="23" t="str">
        <f t="shared" si="0"/>
        <v/>
      </c>
      <c r="C50" s="24"/>
      <c r="D50" s="25" t="str">
        <f>IFERROR(IF(MONTH(D48)=MONTH(D48+2),D48+2,""),"")</f>
        <v/>
      </c>
      <c r="E50" s="23" t="str">
        <f t="shared" si="1"/>
        <v/>
      </c>
      <c r="F50" s="24"/>
      <c r="G50" s="25" t="str">
        <f>IFERROR(IF(MONTH(G48)=MONTH(G48+2),G48+2,""),"")</f>
        <v/>
      </c>
      <c r="H50" s="23" t="str">
        <f t="shared" si="2"/>
        <v/>
      </c>
      <c r="I50" s="24"/>
      <c r="J50" s="25" t="str">
        <f>IFERROR(IF(MONTH(J48)=MONTH(J48+2),J48+2,""),"")</f>
        <v/>
      </c>
      <c r="K50" s="23" t="str">
        <f t="shared" si="3"/>
        <v/>
      </c>
      <c r="L50" s="24"/>
      <c r="M50" s="25" t="str">
        <f>IFERROR(IF(MONTH(M48)=MONTH(M48+2),M48+2,""),"")</f>
        <v/>
      </c>
      <c r="N50" s="23" t="str">
        <f t="shared" si="4"/>
        <v/>
      </c>
      <c r="O50" s="24"/>
      <c r="P50" s="25" t="str">
        <f>IFERROR(IF(MONTH(P48)=MONTH(P48+2),P48+2,""),"")</f>
        <v/>
      </c>
      <c r="Q50" s="23" t="str">
        <f t="shared" si="5"/>
        <v/>
      </c>
      <c r="R50" s="26"/>
      <c r="S50" s="22" t="str">
        <f>IFERROR(IF(MONTH(S48)=MONTH(S48+2),S48+2,""),"")</f>
        <v/>
      </c>
      <c r="T50" s="23" t="str">
        <f t="shared" si="6"/>
        <v/>
      </c>
      <c r="U50" s="24"/>
      <c r="V50" s="25" t="str">
        <f>IFERROR(IF(MONTH(V48)=MONTH(V48+2),V48+2,""),"")</f>
        <v/>
      </c>
      <c r="W50" s="23" t="str">
        <f t="shared" si="7"/>
        <v/>
      </c>
      <c r="X50" s="24"/>
      <c r="Y50" s="25" t="str">
        <f>IFERROR(IF(MONTH(Y48)=MONTH(Y48+2),Y48+2,""),"")</f>
        <v/>
      </c>
      <c r="Z50" s="23" t="str">
        <f t="shared" si="8"/>
        <v/>
      </c>
      <c r="AA50" s="24"/>
      <c r="AB50" s="25" t="str">
        <f>IFERROR(IF(MONTH(AB48)=MONTH(AB48+2),AB48+2,""),"")</f>
        <v/>
      </c>
      <c r="AC50" s="23" t="str">
        <f t="shared" si="9"/>
        <v/>
      </c>
      <c r="AD50" s="24"/>
      <c r="AE50" s="25" t="str">
        <f>IFERROR(IF(MONTH(AE48)=MONTH(AE48+2),AE48+2,""),"")</f>
        <v/>
      </c>
      <c r="AF50" s="23" t="str">
        <f t="shared" si="10"/>
        <v/>
      </c>
      <c r="AG50" s="24"/>
      <c r="AH50" s="25" t="str">
        <f>IFERROR(IF(MONTH(AH48)=MONTH(AH48+2),AH48+2,""),"")</f>
        <v/>
      </c>
      <c r="AI50" s="23" t="str">
        <f t="shared" si="11"/>
        <v/>
      </c>
      <c r="AJ50" s="26"/>
    </row>
    <row r="51" spans="1:36" ht="14.25" thickBot="1">
      <c r="A51" s="27" t="str">
        <f>IFERROR(IF(MONTH(A48)=MONTH(A48+3),A48+3,""),"")</f>
        <v/>
      </c>
      <c r="B51" s="28" t="str">
        <f t="shared" si="0"/>
        <v/>
      </c>
      <c r="C51" s="29"/>
      <c r="D51" s="30" t="str">
        <f>IFERROR(IF(MONTH(D48)=MONTH(D48+3),D48+3,""),"")</f>
        <v/>
      </c>
      <c r="E51" s="28" t="str">
        <f t="shared" si="1"/>
        <v/>
      </c>
      <c r="F51" s="29"/>
      <c r="G51" s="30" t="str">
        <f>IFERROR(IF(MONTH(G48)=MONTH(G48+3),G48+3,""),"")</f>
        <v/>
      </c>
      <c r="H51" s="28" t="str">
        <f t="shared" si="2"/>
        <v/>
      </c>
      <c r="I51" s="29"/>
      <c r="J51" s="30" t="str">
        <f>IFERROR(IF(MONTH(J48)=MONTH(J48+3),J48+3,""),"")</f>
        <v/>
      </c>
      <c r="K51" s="28" t="str">
        <f t="shared" si="3"/>
        <v/>
      </c>
      <c r="L51" s="29"/>
      <c r="M51" s="30" t="str">
        <f>IFERROR(IF(MONTH(M48)=MONTH(M48+3),M48+3,""),"")</f>
        <v/>
      </c>
      <c r="N51" s="28" t="str">
        <f t="shared" si="4"/>
        <v/>
      </c>
      <c r="O51" s="29"/>
      <c r="P51" s="30" t="str">
        <f>IFERROR(IF(MONTH(P48)=MONTH(P48+3),P48+3,""),"")</f>
        <v/>
      </c>
      <c r="Q51" s="28" t="str">
        <f t="shared" si="5"/>
        <v/>
      </c>
      <c r="R51" s="31"/>
      <c r="S51" s="27" t="str">
        <f>IFERROR(IF(MONTH(S48)=MONTH(S48+3),S48+3,""),"")</f>
        <v/>
      </c>
      <c r="T51" s="28" t="str">
        <f t="shared" si="6"/>
        <v/>
      </c>
      <c r="U51" s="29"/>
      <c r="V51" s="30" t="str">
        <f>IFERROR(IF(MONTH(V48)=MONTH(V48+3),V48+3,""),"")</f>
        <v/>
      </c>
      <c r="W51" s="28" t="str">
        <f t="shared" si="7"/>
        <v/>
      </c>
      <c r="X51" s="29"/>
      <c r="Y51" s="30" t="str">
        <f>IFERROR(IF(MONTH(Y48)=MONTH(Y48+3),Y48+3,""),"")</f>
        <v/>
      </c>
      <c r="Z51" s="28" t="str">
        <f t="shared" si="8"/>
        <v/>
      </c>
      <c r="AA51" s="29"/>
      <c r="AB51" s="30" t="str">
        <f>IFERROR(IF(MONTH(AB48)=MONTH(AB48+3),AB48+3,""),"")</f>
        <v/>
      </c>
      <c r="AC51" s="28" t="str">
        <f t="shared" si="9"/>
        <v/>
      </c>
      <c r="AD51" s="29"/>
      <c r="AE51" s="30" t="str">
        <f>IFERROR(IF(MONTH(AE48)=MONTH(AE48+3),AE48+3,""),"")</f>
        <v/>
      </c>
      <c r="AF51" s="28" t="str">
        <f t="shared" si="10"/>
        <v/>
      </c>
      <c r="AG51" s="29"/>
      <c r="AH51" s="30" t="str">
        <f>IFERROR(IF(MONTH(AH48)=MONTH(AH48+3),AH48+3,""),"")</f>
        <v/>
      </c>
      <c r="AI51" s="28" t="str">
        <f t="shared" si="11"/>
        <v/>
      </c>
      <c r="AJ51" s="31"/>
    </row>
    <row r="52" spans="1:36" ht="15" thickTop="1" thickBot="1">
      <c r="A52" s="798" t="s">
        <v>186</v>
      </c>
      <c r="B52" s="799"/>
      <c r="C52" s="32" t="str">
        <f>IF(SUM(C21:C51)&gt;0,SUM(C21:C51),"")</f>
        <v/>
      </c>
      <c r="D52" s="800" t="s">
        <v>186</v>
      </c>
      <c r="E52" s="799"/>
      <c r="F52" s="32" t="str">
        <f>IF(SUM(F21:F51)&gt;0,SUM(F21:F51),"")</f>
        <v/>
      </c>
      <c r="G52" s="800" t="s">
        <v>186</v>
      </c>
      <c r="H52" s="799"/>
      <c r="I52" s="32" t="str">
        <f>IF(SUM(I21:I51)&gt;0,SUM(I21:I51),"")</f>
        <v/>
      </c>
      <c r="J52" s="800" t="s">
        <v>186</v>
      </c>
      <c r="K52" s="799"/>
      <c r="L52" s="32" t="str">
        <f>IF(SUM(L21:L51)&gt;0,SUM(L21:L51),"")</f>
        <v/>
      </c>
      <c r="M52" s="800" t="s">
        <v>186</v>
      </c>
      <c r="N52" s="799"/>
      <c r="O52" s="32" t="str">
        <f>IF(SUM(O21:O51)&gt;0,SUM(O21:O51),"")</f>
        <v/>
      </c>
      <c r="P52" s="800" t="s">
        <v>186</v>
      </c>
      <c r="Q52" s="799"/>
      <c r="R52" s="33" t="str">
        <f>IF(SUM(R21:R51)&gt;0,SUM(R21:R51),"")</f>
        <v/>
      </c>
      <c r="S52" s="798" t="s">
        <v>186</v>
      </c>
      <c r="T52" s="799"/>
      <c r="U52" s="32" t="str">
        <f>IF(SUM(U21:U51)&gt;0,SUM(U21:U51),"")</f>
        <v/>
      </c>
      <c r="V52" s="800" t="s">
        <v>186</v>
      </c>
      <c r="W52" s="799"/>
      <c r="X52" s="32" t="str">
        <f>IF(SUM(X21:X51)&gt;0,SUM(X21:X51),"")</f>
        <v/>
      </c>
      <c r="Y52" s="800" t="s">
        <v>186</v>
      </c>
      <c r="Z52" s="799"/>
      <c r="AA52" s="32" t="str">
        <f>IF(SUM(AA21:AA51)&gt;0,SUM(AA21:AA51),"")</f>
        <v/>
      </c>
      <c r="AB52" s="800" t="s">
        <v>186</v>
      </c>
      <c r="AC52" s="799"/>
      <c r="AD52" s="32" t="str">
        <f>IF(SUM(AD21:AD51)&gt;0,SUM(AD21:AD51),"")</f>
        <v/>
      </c>
      <c r="AE52" s="800" t="s">
        <v>186</v>
      </c>
      <c r="AF52" s="799"/>
      <c r="AG52" s="32" t="str">
        <f>IF(SUM(AG21:AG51)&gt;0,SUM(AG21:AG51),"")</f>
        <v/>
      </c>
      <c r="AH52" s="800" t="s">
        <v>186</v>
      </c>
      <c r="AI52" s="799"/>
      <c r="AJ52" s="33" t="str">
        <f>IF(SUM(AJ21:AJ51)&gt;0,SUM(AJ21:AJ51),"")</f>
        <v/>
      </c>
    </row>
    <row r="53" spans="1:36" ht="14.25" thickTop="1">
      <c r="A53" s="801" t="s">
        <v>187</v>
      </c>
      <c r="B53" s="802"/>
      <c r="C53" s="34" t="str">
        <f>IFERROR(AVERAGE(C21:C51),"")</f>
        <v/>
      </c>
      <c r="D53" s="803" t="s">
        <v>187</v>
      </c>
      <c r="E53" s="804"/>
      <c r="F53" s="34" t="str">
        <f>IFERROR(AVERAGE(F21:F51),"")</f>
        <v/>
      </c>
      <c r="G53" s="803" t="s">
        <v>187</v>
      </c>
      <c r="H53" s="804"/>
      <c r="I53" s="34" t="str">
        <f>IFERROR(AVERAGE(I21:I51),"")</f>
        <v/>
      </c>
      <c r="J53" s="803" t="s">
        <v>187</v>
      </c>
      <c r="K53" s="804"/>
      <c r="L53" s="34" t="str">
        <f>IFERROR(AVERAGE(L21:L51),"")</f>
        <v/>
      </c>
      <c r="M53" s="803" t="s">
        <v>187</v>
      </c>
      <c r="N53" s="804"/>
      <c r="O53" s="34" t="str">
        <f>IFERROR(AVERAGE(O21:O51),"")</f>
        <v/>
      </c>
      <c r="P53" s="803" t="s">
        <v>187</v>
      </c>
      <c r="Q53" s="804"/>
      <c r="R53" s="35" t="str">
        <f>IFERROR(AVERAGE(R21:R51),"")</f>
        <v/>
      </c>
      <c r="S53" s="801" t="s">
        <v>187</v>
      </c>
      <c r="T53" s="802"/>
      <c r="U53" s="34" t="str">
        <f>IFERROR(AVERAGE(U21:U51),"")</f>
        <v/>
      </c>
      <c r="V53" s="803" t="s">
        <v>187</v>
      </c>
      <c r="W53" s="804"/>
      <c r="X53" s="34" t="str">
        <f>IFERROR(AVERAGE(X21:X51),"")</f>
        <v/>
      </c>
      <c r="Y53" s="803" t="s">
        <v>187</v>
      </c>
      <c r="Z53" s="804"/>
      <c r="AA53" s="34" t="str">
        <f>IFERROR(AVERAGE(AA21:AA51),"")</f>
        <v/>
      </c>
      <c r="AB53" s="803" t="s">
        <v>187</v>
      </c>
      <c r="AC53" s="804"/>
      <c r="AD53" s="34" t="str">
        <f>IFERROR(AVERAGE(AD21:AD51),"")</f>
        <v/>
      </c>
      <c r="AE53" s="803" t="s">
        <v>187</v>
      </c>
      <c r="AF53" s="804"/>
      <c r="AG53" s="34" t="str">
        <f>IFERROR(AVERAGE(AG21:AG51),"")</f>
        <v/>
      </c>
      <c r="AH53" s="803" t="s">
        <v>187</v>
      </c>
      <c r="AI53" s="804"/>
      <c r="AJ53" s="35" t="str">
        <f>IFERROR(AVERAGE(AJ21:AJ51),"")</f>
        <v/>
      </c>
    </row>
    <row r="54" spans="1:36">
      <c r="A54" s="805" t="s">
        <v>188</v>
      </c>
      <c r="B54" s="806"/>
      <c r="C54" s="36" t="str">
        <f>IFERROR(AVERAGE(C21:C51),"")</f>
        <v/>
      </c>
      <c r="D54" s="807" t="s">
        <v>188</v>
      </c>
      <c r="E54" s="808"/>
      <c r="F54" s="36" t="str">
        <f>IF(F52="","",IFERROR(AVERAGE(F21:F51,C21:C51),""))</f>
        <v/>
      </c>
      <c r="G54" s="807" t="s">
        <v>188</v>
      </c>
      <c r="H54" s="808"/>
      <c r="I54" s="36" t="str">
        <f>IF(I52="","",IFERROR(AVERAGE(I21:I51,F21:F51,C21:C51),""))</f>
        <v/>
      </c>
      <c r="J54" s="807" t="s">
        <v>188</v>
      </c>
      <c r="K54" s="808"/>
      <c r="L54" s="36" t="str">
        <f>IF(L52="","",IFERROR(AVERAGE(L21:L51,I21:I51,F21:F51,C21:C51),""))</f>
        <v/>
      </c>
      <c r="M54" s="807" t="s">
        <v>188</v>
      </c>
      <c r="N54" s="808"/>
      <c r="O54" s="36" t="str">
        <f>IF(O52="","",IFERROR(AVERAGE(O21:O51,L21:L51,I21:I51,F21:F51,C21:C51),""))</f>
        <v/>
      </c>
      <c r="P54" s="807" t="s">
        <v>188</v>
      </c>
      <c r="Q54" s="808"/>
      <c r="R54" s="37" t="str">
        <f>IF(R52="","",IFERROR(AVERAGE(R21:R51,O21:O51,L21:L51,I21:I51,F21:F51,C21:C51),""))</f>
        <v/>
      </c>
      <c r="S54" s="805" t="s">
        <v>188</v>
      </c>
      <c r="T54" s="806"/>
      <c r="U54" s="36" t="str">
        <f>IF(U52="","",IFERROR(AVERAGE(U21:U51,R21:R51,O21:O51,L21:L51,I21:I51,F21:F51,C21:C51),""))</f>
        <v/>
      </c>
      <c r="V54" s="807" t="s">
        <v>188</v>
      </c>
      <c r="W54" s="808"/>
      <c r="X54" s="36" t="str">
        <f>IF(X52="","",IFERROR(AVERAGE(U21:U51,R21:R51,O21:O51,L21:L51,I21:I51,F21:F51,C21:C51,X21:X51),""))</f>
        <v/>
      </c>
      <c r="Y54" s="807" t="s">
        <v>188</v>
      </c>
      <c r="Z54" s="808"/>
      <c r="AA54" s="36" t="str">
        <f>IF(AA52="","",IFERROR(AVERAGE(X21:X51,R21:R51,O21:O51,L21:L51,I21:I51,F21:F51,AA21:AA51,C21:C51,U21:U51),""))</f>
        <v/>
      </c>
      <c r="AB54" s="807" t="s">
        <v>188</v>
      </c>
      <c r="AC54" s="808"/>
      <c r="AD54" s="36" t="str">
        <f>IF(AD52="","",IFERROR(AVERAGE(AA21:AA51,R21:R51,O21:O51,L21:L51,I21:I51,AD21:AD51,F21:F51,X21:X51,U21:U51,C21:C51),""))</f>
        <v/>
      </c>
      <c r="AE54" s="807" t="s">
        <v>188</v>
      </c>
      <c r="AF54" s="808"/>
      <c r="AG54" s="36" t="str">
        <f>IF(AG52="","",IFERROR(AVERAGE(AD21:AD51,R21:R51,O21:O51,L21:L51,AG21:AG51,I21:I51,AA21:AA51,X21:X51,F21:F51,U21:U51,C21:C51),""))</f>
        <v/>
      </c>
      <c r="AH54" s="807" t="s">
        <v>188</v>
      </c>
      <c r="AI54" s="808"/>
      <c r="AJ54" s="37" t="str">
        <f>IF(AJ52="","",IFERROR(AVERAGE(AG21:AG51,R21:R51,O21:O51,AJ21:AJ51,L21:L51,AD21:AD51,AA21:AA51,I21:I51,X21:X51,F21:F51,U21:U51,C21:C51),""))</f>
        <v/>
      </c>
    </row>
    <row r="55" spans="1:36">
      <c r="A55" s="805" t="s">
        <v>189</v>
      </c>
      <c r="B55" s="806"/>
      <c r="C55" s="38" t="s">
        <v>209</v>
      </c>
      <c r="D55" s="807" t="s">
        <v>189</v>
      </c>
      <c r="E55" s="808"/>
      <c r="F55" s="38" t="s">
        <v>209</v>
      </c>
      <c r="G55" s="807" t="s">
        <v>189</v>
      </c>
      <c r="H55" s="808"/>
      <c r="I55" s="36" t="str">
        <f>IF(I52="","",IFERROR(AVERAGE(I21:I51,F21:F51,C21:C51),""))</f>
        <v/>
      </c>
      <c r="J55" s="807" t="s">
        <v>189</v>
      </c>
      <c r="K55" s="808"/>
      <c r="L55" s="36" t="str">
        <f>IF(L52="","",IFERROR(AVERAGE(L21:L51,I21:I51,F21:F51),""))</f>
        <v/>
      </c>
      <c r="M55" s="807" t="s">
        <v>189</v>
      </c>
      <c r="N55" s="808"/>
      <c r="O55" s="36" t="str">
        <f>IF(O52="","",IFERROR(AVERAGE(O21:O51,L21:L51,I21:I51),""))</f>
        <v/>
      </c>
      <c r="P55" s="807" t="s">
        <v>189</v>
      </c>
      <c r="Q55" s="808"/>
      <c r="R55" s="37" t="str">
        <f>IF(R52="","",IFERROR(AVERAGE(R21:R51,O21:O51,L21:L51),""))</f>
        <v/>
      </c>
      <c r="S55" s="805" t="s">
        <v>189</v>
      </c>
      <c r="T55" s="806"/>
      <c r="U55" s="36" t="str">
        <f>IF(U52="","",IFERROR(AVERAGE(U21:U51,R21:R51,O21:O51),""))</f>
        <v/>
      </c>
      <c r="V55" s="807" t="s">
        <v>189</v>
      </c>
      <c r="W55" s="808"/>
      <c r="X55" s="39" t="str">
        <f>IF(X52="","",IFERROR(AVERAGE(X21:X51,U21:U51,R21:R51),""))</f>
        <v/>
      </c>
      <c r="Y55" s="807" t="s">
        <v>189</v>
      </c>
      <c r="Z55" s="808"/>
      <c r="AA55" s="36" t="str">
        <f>IF(AA52="","",IFERROR(AVERAGE(AA21:AA51,X21:X51,U21:U51),""))</f>
        <v/>
      </c>
      <c r="AB55" s="807" t="s">
        <v>189</v>
      </c>
      <c r="AC55" s="808"/>
      <c r="AD55" s="36" t="str">
        <f>IF(AD52="","",IFERROR(AVERAGE(AD21:AD51,AA21:AA51,X21:X51),""))</f>
        <v/>
      </c>
      <c r="AE55" s="807" t="s">
        <v>189</v>
      </c>
      <c r="AF55" s="808"/>
      <c r="AG55" s="36" t="str">
        <f>IF(AG52="","",IFERROR(AVERAGE(AG21:AG51,AD21:AD51,AA21:AA51),""))</f>
        <v/>
      </c>
      <c r="AH55" s="807" t="s">
        <v>189</v>
      </c>
      <c r="AI55" s="808"/>
      <c r="AJ55" s="37" t="str">
        <f>IF(AJ52="","",IFERROR(AVERAGE(AJ21:AJ51,AG21:AG51,AD21:AD51),""))</f>
        <v/>
      </c>
    </row>
    <row r="56" spans="1:36" ht="14.25" thickBot="1">
      <c r="A56" s="811" t="s">
        <v>190</v>
      </c>
      <c r="B56" s="810"/>
      <c r="C56" s="40" t="s">
        <v>209</v>
      </c>
      <c r="D56" s="809" t="s">
        <v>190</v>
      </c>
      <c r="E56" s="810"/>
      <c r="F56" s="40" t="s">
        <v>209</v>
      </c>
      <c r="G56" s="809" t="s">
        <v>190</v>
      </c>
      <c r="H56" s="810"/>
      <c r="I56" s="40" t="s">
        <v>209</v>
      </c>
      <c r="J56" s="809" t="s">
        <v>190</v>
      </c>
      <c r="K56" s="810"/>
      <c r="L56" s="40" t="s">
        <v>209</v>
      </c>
      <c r="M56" s="809" t="s">
        <v>190</v>
      </c>
      <c r="N56" s="810"/>
      <c r="O56" s="40" t="s">
        <v>209</v>
      </c>
      <c r="P56" s="809" t="s">
        <v>190</v>
      </c>
      <c r="Q56" s="810"/>
      <c r="R56" s="41" t="str">
        <f>IF(R52="","",IFERROR(AVERAGE(R21:R51,O21:O51,L21:L51,I21:I51,F21:F51,C21:C51),""))</f>
        <v/>
      </c>
      <c r="S56" s="811" t="s">
        <v>190</v>
      </c>
      <c r="T56" s="810"/>
      <c r="U56" s="42" t="str">
        <f>IF(U52="","",IFERROR(AVERAGE(U21:U51,R21:R51,O21:O51,L21:L51,I21:I51,F21:F51),""))</f>
        <v/>
      </c>
      <c r="V56" s="809" t="s">
        <v>190</v>
      </c>
      <c r="W56" s="810"/>
      <c r="X56" s="42" t="str">
        <f>IF(X52="","",IFERROR(AVERAGE(X21:X51,U21:U51,R21:R51,O21:O51,L21:L51,I21:I51),""))</f>
        <v/>
      </c>
      <c r="Y56" s="809" t="s">
        <v>190</v>
      </c>
      <c r="Z56" s="810"/>
      <c r="AA56" s="42" t="str">
        <f>IF(AA52="","",IFERROR(AVERAGE(AA21:AA51,X21:X51,U21:U51,R21:R51,O21:O51,L21:L51),""))</f>
        <v/>
      </c>
      <c r="AB56" s="809" t="s">
        <v>190</v>
      </c>
      <c r="AC56" s="810"/>
      <c r="AD56" s="42" t="str">
        <f>IF(AD52="","",IFERROR(AVERAGE(AD21:AD51,AA21:AA51,X21:X51,U21:U51,R21:R51,O21:O51),""))</f>
        <v/>
      </c>
      <c r="AE56" s="809" t="s">
        <v>190</v>
      </c>
      <c r="AF56" s="810"/>
      <c r="AG56" s="42" t="str">
        <f>IF(AG52="","",IFERROR(AVERAGE(AG21:AG51,AD21:AD51,AA21:AA51,X21:X51,U21:U51,R21:R51),""))</f>
        <v/>
      </c>
      <c r="AH56" s="809" t="s">
        <v>190</v>
      </c>
      <c r="AI56" s="810"/>
      <c r="AJ56" s="41" t="str">
        <f>IF(AJ52="","",IFERROR(AVERAGE(AJ21:AJ51,AG21:AG51,AD21:AD51,AA21:AA51,X21:X51,U21:U51),""))</f>
        <v/>
      </c>
    </row>
    <row r="57" spans="1:36">
      <c r="A57" s="43"/>
      <c r="B57" s="43"/>
      <c r="C57" s="44"/>
      <c r="D57" s="43"/>
      <c r="E57" s="43"/>
      <c r="F57" s="44"/>
      <c r="G57" s="43"/>
      <c r="H57" s="43"/>
      <c r="I57" s="44"/>
      <c r="J57" s="43"/>
      <c r="K57" s="43"/>
      <c r="L57" s="44"/>
      <c r="M57" s="43"/>
      <c r="N57" s="43"/>
      <c r="O57" s="44"/>
      <c r="P57" s="43"/>
      <c r="Q57" s="43"/>
      <c r="R57" s="44"/>
    </row>
    <row r="65" spans="1:36">
      <c r="C65" s="6" t="s">
        <v>210</v>
      </c>
    </row>
    <row r="66" spans="1:36">
      <c r="C66" s="47" t="str">
        <f>IF(C8="","",C8)</f>
        <v/>
      </c>
    </row>
    <row r="67" spans="1:36">
      <c r="C67" s="47" t="str">
        <f>IF(C9="","",C9)</f>
        <v/>
      </c>
    </row>
    <row r="69" spans="1:36">
      <c r="C69" s="6" t="s">
        <v>211</v>
      </c>
    </row>
    <row r="70" spans="1:36">
      <c r="C70" s="812" t="s">
        <v>169</v>
      </c>
      <c r="D70" s="812"/>
      <c r="E70" s="812" t="s">
        <v>8</v>
      </c>
      <c r="F70" s="812"/>
      <c r="G70" s="813" t="str">
        <f>IF(G12="","",G12)</f>
        <v/>
      </c>
      <c r="H70" s="813"/>
      <c r="I70" s="813"/>
    </row>
    <row r="71" spans="1:36">
      <c r="C71" s="812"/>
      <c r="D71" s="812"/>
      <c r="E71" s="812" t="s">
        <v>9</v>
      </c>
      <c r="F71" s="812"/>
      <c r="G71" s="813" t="str">
        <f>IF(G13="","",G13)</f>
        <v/>
      </c>
      <c r="H71" s="813"/>
      <c r="I71" s="813"/>
    </row>
    <row r="72" spans="1:36">
      <c r="C72" s="812" t="s">
        <v>177</v>
      </c>
      <c r="D72" s="812"/>
      <c r="E72" s="814" t="str">
        <f>IF(E14="","",E14)</f>
        <v/>
      </c>
      <c r="F72" s="814"/>
      <c r="G72" s="814"/>
      <c r="H72" s="814"/>
      <c r="I72" s="814"/>
    </row>
    <row r="73" spans="1:36">
      <c r="C73" s="812"/>
      <c r="D73" s="812"/>
      <c r="E73" s="814"/>
      <c r="F73" s="814"/>
      <c r="G73" s="814"/>
      <c r="H73" s="814"/>
      <c r="I73" s="814"/>
    </row>
    <row r="74" spans="1:36">
      <c r="C74" s="812"/>
      <c r="D74" s="812"/>
      <c r="E74" s="814"/>
      <c r="F74" s="814"/>
      <c r="G74" s="814"/>
      <c r="H74" s="814"/>
      <c r="I74" s="814"/>
    </row>
    <row r="76" spans="1:36" ht="14.25" thickBot="1">
      <c r="A76" s="5" t="s">
        <v>212</v>
      </c>
    </row>
    <row r="77" spans="1:36">
      <c r="A77" s="794" t="str">
        <f>IFERROR(YEAR(A79)&amp;"年","")</f>
        <v/>
      </c>
      <c r="B77" s="787"/>
      <c r="C77" s="787" t="s">
        <v>174</v>
      </c>
      <c r="D77" s="787" t="str">
        <f>IFERROR(YEAR(D79)&amp;"年","")</f>
        <v/>
      </c>
      <c r="E77" s="787"/>
      <c r="F77" s="787" t="s">
        <v>174</v>
      </c>
      <c r="G77" s="787" t="str">
        <f>IFERROR(YEAR(G79)&amp;"年","")</f>
        <v/>
      </c>
      <c r="H77" s="787"/>
      <c r="I77" s="787" t="s">
        <v>174</v>
      </c>
      <c r="J77" s="787" t="str">
        <f>IFERROR(YEAR(J79)&amp;"年","")</f>
        <v/>
      </c>
      <c r="K77" s="787"/>
      <c r="L77" s="787" t="s">
        <v>174</v>
      </c>
      <c r="M77" s="787" t="str">
        <f>IFERROR(YEAR(M79)&amp;"年","")</f>
        <v/>
      </c>
      <c r="N77" s="787"/>
      <c r="O77" s="787" t="s">
        <v>174</v>
      </c>
      <c r="P77" s="787" t="str">
        <f>IFERROR(YEAR(P79)&amp;"年","")</f>
        <v/>
      </c>
      <c r="Q77" s="787"/>
      <c r="R77" s="796" t="s">
        <v>174</v>
      </c>
      <c r="S77" s="794" t="str">
        <f>IFERROR(YEAR(S79)&amp;"年","")</f>
        <v/>
      </c>
      <c r="T77" s="787"/>
      <c r="U77" s="787" t="s">
        <v>174</v>
      </c>
      <c r="V77" s="787" t="str">
        <f>IFERROR(YEAR(V79)&amp;"年","")</f>
        <v/>
      </c>
      <c r="W77" s="787"/>
      <c r="X77" s="787" t="s">
        <v>174</v>
      </c>
      <c r="Y77" s="787" t="str">
        <f>IFERROR(YEAR(Y79)&amp;"年","")</f>
        <v/>
      </c>
      <c r="Z77" s="787"/>
      <c r="AA77" s="787" t="s">
        <v>174</v>
      </c>
      <c r="AB77" s="787" t="str">
        <f>IFERROR(YEAR(AB79)&amp;"年","")</f>
        <v/>
      </c>
      <c r="AC77" s="787"/>
      <c r="AD77" s="787" t="s">
        <v>174</v>
      </c>
      <c r="AE77" s="787" t="str">
        <f>IFERROR(YEAR(AE79)&amp;"年","")</f>
        <v/>
      </c>
      <c r="AF77" s="787"/>
      <c r="AG77" s="787" t="s">
        <v>174</v>
      </c>
      <c r="AH77" s="787" t="str">
        <f>IFERROR(YEAR(AH79)&amp;"年","")</f>
        <v/>
      </c>
      <c r="AI77" s="787"/>
      <c r="AJ77" s="796" t="s">
        <v>174</v>
      </c>
    </row>
    <row r="78" spans="1:36">
      <c r="A78" s="789" t="str">
        <f>IFERROR((CONCATENATE(MONTH(A79),"月")),"")</f>
        <v/>
      </c>
      <c r="B78" s="790"/>
      <c r="C78" s="788"/>
      <c r="D78" s="791" t="str">
        <f>IFERROR((CONCATENATE(MONTH(D79),"月")),"")</f>
        <v/>
      </c>
      <c r="E78" s="792"/>
      <c r="F78" s="788"/>
      <c r="G78" s="791" t="str">
        <f>IFERROR((CONCATENATE(MONTH(G79),"月")),"")</f>
        <v/>
      </c>
      <c r="H78" s="792"/>
      <c r="I78" s="788"/>
      <c r="J78" s="791" t="str">
        <f>IFERROR((CONCATENATE(MONTH(J79),"月")),"")</f>
        <v/>
      </c>
      <c r="K78" s="792"/>
      <c r="L78" s="788"/>
      <c r="M78" s="791" t="str">
        <f>IFERROR((CONCATENATE(MONTH(M79),"月")),"")</f>
        <v/>
      </c>
      <c r="N78" s="792"/>
      <c r="O78" s="788"/>
      <c r="P78" s="791" t="str">
        <f>IFERROR((CONCATENATE(MONTH(P79),"月")),"")</f>
        <v/>
      </c>
      <c r="Q78" s="792"/>
      <c r="R78" s="797"/>
      <c r="S78" s="795" t="str">
        <f>IFERROR((CONCATENATE(MONTH(S79),"月")),"")</f>
        <v/>
      </c>
      <c r="T78" s="792"/>
      <c r="U78" s="788"/>
      <c r="V78" s="791" t="str">
        <f>IFERROR((CONCATENATE(MONTH(V79),"月")),"")</f>
        <v/>
      </c>
      <c r="W78" s="792"/>
      <c r="X78" s="788"/>
      <c r="Y78" s="791" t="str">
        <f>IFERROR((CONCATENATE(MONTH(Y79),"月")),"")</f>
        <v/>
      </c>
      <c r="Z78" s="792"/>
      <c r="AA78" s="788"/>
      <c r="AB78" s="791" t="str">
        <f>IFERROR((CONCATENATE(MONTH(AB79),"月")),"")</f>
        <v/>
      </c>
      <c r="AC78" s="792"/>
      <c r="AD78" s="788"/>
      <c r="AE78" s="791" t="str">
        <f>IFERROR((CONCATENATE(MONTH(AE79),"月")),"")</f>
        <v/>
      </c>
      <c r="AF78" s="792"/>
      <c r="AG78" s="788"/>
      <c r="AH78" s="791" t="str">
        <f>IFERROR((CONCATENATE(MONTH(AH79),"月")),"")</f>
        <v/>
      </c>
      <c r="AI78" s="792"/>
      <c r="AJ78" s="797"/>
    </row>
    <row r="79" spans="1:36">
      <c r="A79" s="17" t="str">
        <f>IFERROR(DATE(YEAR(AH21),MONTH(AH21)+1,DAY(AH21)),"")</f>
        <v/>
      </c>
      <c r="B79" s="18" t="str">
        <f t="shared" ref="B79:B109" si="24">TEXT(A79,"aaa")</f>
        <v/>
      </c>
      <c r="C79" s="19"/>
      <c r="D79" s="20" t="str">
        <f>IFERROR(DATE(YEAR(A79),MONTH(A79)+1,DAY(A79)),"")</f>
        <v/>
      </c>
      <c r="E79" s="18" t="str">
        <f t="shared" ref="E79:E109" si="25">TEXT(D79,"aaa")</f>
        <v/>
      </c>
      <c r="F79" s="19"/>
      <c r="G79" s="20" t="str">
        <f>IFERROR(DATE(YEAR(D79),MONTH(D79)+1,DAY(D79)),"")</f>
        <v/>
      </c>
      <c r="H79" s="18" t="str">
        <f t="shared" ref="H79:H109" si="26">TEXT(G79,"aaa")</f>
        <v/>
      </c>
      <c r="I79" s="19"/>
      <c r="J79" s="20" t="str">
        <f>IFERROR(DATE(YEAR(G79),MONTH(G79)+1,DAY(G79)),"")</f>
        <v/>
      </c>
      <c r="K79" s="18" t="str">
        <f t="shared" ref="K79:K109" si="27">TEXT(J79,"aaa")</f>
        <v/>
      </c>
      <c r="L79" s="19"/>
      <c r="M79" s="20" t="str">
        <f>IFERROR(DATE(YEAR(J79),MONTH(J79)+1,DAY(J79)),"")</f>
        <v/>
      </c>
      <c r="N79" s="18" t="str">
        <f t="shared" ref="N79:N109" si="28">TEXT(M79,"aaa")</f>
        <v/>
      </c>
      <c r="O79" s="19"/>
      <c r="P79" s="20" t="str">
        <f>IFERROR(DATE(YEAR(M79),MONTH(M79)+1,DAY(M79)),"")</f>
        <v/>
      </c>
      <c r="Q79" s="18" t="str">
        <f t="shared" ref="Q79:Q109" si="29">TEXT(P79,"aaa")</f>
        <v/>
      </c>
      <c r="R79" s="21"/>
      <c r="S79" s="17" t="str">
        <f>IFERROR(DATE(YEAR(P79),MONTH(P79)+1,DAY(P79)),"")</f>
        <v/>
      </c>
      <c r="T79" s="18" t="str">
        <f t="shared" ref="T79:T109" si="30">TEXT(S79,"aaa")</f>
        <v/>
      </c>
      <c r="U79" s="19"/>
      <c r="V79" s="20" t="str">
        <f>IFERROR(DATE(YEAR(S79),MONTH(S79)+1,DAY(S79)),"")</f>
        <v/>
      </c>
      <c r="W79" s="18" t="str">
        <f t="shared" ref="W79:W109" si="31">TEXT(V79,"aaa")</f>
        <v/>
      </c>
      <c r="X79" s="19"/>
      <c r="Y79" s="20" t="str">
        <f>IFERROR(DATE(YEAR(V79),MONTH(V79)+1,DAY(V79)),"")</f>
        <v/>
      </c>
      <c r="Z79" s="18" t="str">
        <f t="shared" ref="Z79:Z109" si="32">TEXT(Y79,"aaa")</f>
        <v/>
      </c>
      <c r="AA79" s="19"/>
      <c r="AB79" s="20" t="str">
        <f>IFERROR(DATE(YEAR(Y79),MONTH(Y79)+1,DAY(Y79)),"")</f>
        <v/>
      </c>
      <c r="AC79" s="18" t="str">
        <f t="shared" ref="AC79:AC109" si="33">TEXT(AB79,"aaa")</f>
        <v/>
      </c>
      <c r="AD79" s="19"/>
      <c r="AE79" s="20" t="str">
        <f>IFERROR(DATE(YEAR(AB79),MONTH(AB79)+1,DAY(AB79)),"")</f>
        <v/>
      </c>
      <c r="AF79" s="18" t="str">
        <f t="shared" ref="AF79:AF109" si="34">TEXT(AE79,"aaa")</f>
        <v/>
      </c>
      <c r="AG79" s="19"/>
      <c r="AH79" s="20" t="str">
        <f>IFERROR(DATE(YEAR(AE79),MONTH(AE79)+1,DAY(AE79)),"")</f>
        <v/>
      </c>
      <c r="AI79" s="18" t="str">
        <f t="shared" ref="AI79:AI109" si="35">TEXT(AH79,"aaa")</f>
        <v/>
      </c>
      <c r="AJ79" s="21"/>
    </row>
    <row r="80" spans="1:36">
      <c r="A80" s="22" t="str">
        <f t="shared" ref="A80:A106" si="36">IFERROR(A79+1,"")</f>
        <v/>
      </c>
      <c r="B80" s="23" t="str">
        <f t="shared" si="24"/>
        <v/>
      </c>
      <c r="C80" s="24"/>
      <c r="D80" s="25" t="str">
        <f t="shared" ref="D80:D106" si="37">IFERROR(D79+1,"")</f>
        <v/>
      </c>
      <c r="E80" s="23" t="str">
        <f t="shared" si="25"/>
        <v/>
      </c>
      <c r="F80" s="24"/>
      <c r="G80" s="25" t="str">
        <f t="shared" ref="G80:G106" si="38">IFERROR(G79+1,"")</f>
        <v/>
      </c>
      <c r="H80" s="23" t="str">
        <f t="shared" si="26"/>
        <v/>
      </c>
      <c r="I80" s="24"/>
      <c r="J80" s="25" t="str">
        <f t="shared" ref="J80:J106" si="39">IFERROR(J79+1,"")</f>
        <v/>
      </c>
      <c r="K80" s="23" t="str">
        <f t="shared" si="27"/>
        <v/>
      </c>
      <c r="L80" s="24"/>
      <c r="M80" s="25" t="str">
        <f t="shared" ref="M80:M106" si="40">IFERROR(M79+1,"")</f>
        <v/>
      </c>
      <c r="N80" s="23" t="str">
        <f t="shared" si="28"/>
        <v/>
      </c>
      <c r="O80" s="24"/>
      <c r="P80" s="25" t="str">
        <f t="shared" ref="P80:P106" si="41">IFERROR(P79+1,"")</f>
        <v/>
      </c>
      <c r="Q80" s="23" t="str">
        <f t="shared" si="29"/>
        <v/>
      </c>
      <c r="R80" s="26"/>
      <c r="S80" s="22" t="str">
        <f t="shared" ref="S80:S106" si="42">IFERROR(S79+1,"")</f>
        <v/>
      </c>
      <c r="T80" s="23" t="str">
        <f t="shared" si="30"/>
        <v/>
      </c>
      <c r="U80" s="24"/>
      <c r="V80" s="25" t="str">
        <f t="shared" ref="V80:V106" si="43">IFERROR(V79+1,"")</f>
        <v/>
      </c>
      <c r="W80" s="23" t="str">
        <f t="shared" si="31"/>
        <v/>
      </c>
      <c r="X80" s="24"/>
      <c r="Y80" s="25" t="str">
        <f t="shared" ref="Y80:Y106" si="44">IFERROR(Y79+1,"")</f>
        <v/>
      </c>
      <c r="Z80" s="23" t="str">
        <f t="shared" si="32"/>
        <v/>
      </c>
      <c r="AA80" s="24"/>
      <c r="AB80" s="25" t="str">
        <f t="shared" ref="AB80:AB106" si="45">IFERROR(AB79+1,"")</f>
        <v/>
      </c>
      <c r="AC80" s="23" t="str">
        <f t="shared" si="33"/>
        <v/>
      </c>
      <c r="AD80" s="24"/>
      <c r="AE80" s="25" t="str">
        <f t="shared" ref="AE80:AE106" si="46">IFERROR(AE79+1,"")</f>
        <v/>
      </c>
      <c r="AF80" s="23" t="str">
        <f t="shared" si="34"/>
        <v/>
      </c>
      <c r="AG80" s="24"/>
      <c r="AH80" s="25" t="str">
        <f t="shared" ref="AH80:AH106" si="47">IFERROR(AH79+1,"")</f>
        <v/>
      </c>
      <c r="AI80" s="23" t="str">
        <f t="shared" si="35"/>
        <v/>
      </c>
      <c r="AJ80" s="26"/>
    </row>
    <row r="81" spans="1:36">
      <c r="A81" s="22" t="str">
        <f t="shared" si="36"/>
        <v/>
      </c>
      <c r="B81" s="23" t="str">
        <f t="shared" si="24"/>
        <v/>
      </c>
      <c r="C81" s="24"/>
      <c r="D81" s="25" t="str">
        <f t="shared" si="37"/>
        <v/>
      </c>
      <c r="E81" s="23" t="str">
        <f t="shared" si="25"/>
        <v/>
      </c>
      <c r="F81" s="24"/>
      <c r="G81" s="25" t="str">
        <f t="shared" si="38"/>
        <v/>
      </c>
      <c r="H81" s="23" t="str">
        <f t="shared" si="26"/>
        <v/>
      </c>
      <c r="I81" s="24"/>
      <c r="J81" s="25" t="str">
        <f t="shared" si="39"/>
        <v/>
      </c>
      <c r="K81" s="23" t="str">
        <f t="shared" si="27"/>
        <v/>
      </c>
      <c r="L81" s="24"/>
      <c r="M81" s="25" t="str">
        <f t="shared" si="40"/>
        <v/>
      </c>
      <c r="N81" s="23" t="str">
        <f t="shared" si="28"/>
        <v/>
      </c>
      <c r="O81" s="24"/>
      <c r="P81" s="25" t="str">
        <f t="shared" si="41"/>
        <v/>
      </c>
      <c r="Q81" s="23" t="str">
        <f t="shared" si="29"/>
        <v/>
      </c>
      <c r="R81" s="26"/>
      <c r="S81" s="22" t="str">
        <f t="shared" si="42"/>
        <v/>
      </c>
      <c r="T81" s="23" t="str">
        <f t="shared" si="30"/>
        <v/>
      </c>
      <c r="U81" s="24"/>
      <c r="V81" s="25" t="str">
        <f t="shared" si="43"/>
        <v/>
      </c>
      <c r="W81" s="23" t="str">
        <f t="shared" si="31"/>
        <v/>
      </c>
      <c r="X81" s="24"/>
      <c r="Y81" s="25" t="str">
        <f t="shared" si="44"/>
        <v/>
      </c>
      <c r="Z81" s="23" t="str">
        <f t="shared" si="32"/>
        <v/>
      </c>
      <c r="AA81" s="24"/>
      <c r="AB81" s="25" t="str">
        <f t="shared" si="45"/>
        <v/>
      </c>
      <c r="AC81" s="23" t="str">
        <f t="shared" si="33"/>
        <v/>
      </c>
      <c r="AD81" s="24"/>
      <c r="AE81" s="25" t="str">
        <f t="shared" si="46"/>
        <v/>
      </c>
      <c r="AF81" s="23" t="str">
        <f t="shared" si="34"/>
        <v/>
      </c>
      <c r="AG81" s="24"/>
      <c r="AH81" s="25" t="str">
        <f t="shared" si="47"/>
        <v/>
      </c>
      <c r="AI81" s="23" t="str">
        <f t="shared" si="35"/>
        <v/>
      </c>
      <c r="AJ81" s="26"/>
    </row>
    <row r="82" spans="1:36">
      <c r="A82" s="22" t="str">
        <f t="shared" si="36"/>
        <v/>
      </c>
      <c r="B82" s="23" t="str">
        <f t="shared" si="24"/>
        <v/>
      </c>
      <c r="C82" s="24"/>
      <c r="D82" s="25" t="str">
        <f t="shared" si="37"/>
        <v/>
      </c>
      <c r="E82" s="23" t="str">
        <f t="shared" si="25"/>
        <v/>
      </c>
      <c r="F82" s="24"/>
      <c r="G82" s="25" t="str">
        <f t="shared" si="38"/>
        <v/>
      </c>
      <c r="H82" s="23" t="str">
        <f t="shared" si="26"/>
        <v/>
      </c>
      <c r="I82" s="24"/>
      <c r="J82" s="25" t="str">
        <f t="shared" si="39"/>
        <v/>
      </c>
      <c r="K82" s="23" t="str">
        <f t="shared" si="27"/>
        <v/>
      </c>
      <c r="L82" s="24"/>
      <c r="M82" s="25" t="str">
        <f t="shared" si="40"/>
        <v/>
      </c>
      <c r="N82" s="23" t="str">
        <f t="shared" si="28"/>
        <v/>
      </c>
      <c r="O82" s="24"/>
      <c r="P82" s="25" t="str">
        <f t="shared" si="41"/>
        <v/>
      </c>
      <c r="Q82" s="23" t="str">
        <f t="shared" si="29"/>
        <v/>
      </c>
      <c r="R82" s="26"/>
      <c r="S82" s="22" t="str">
        <f t="shared" si="42"/>
        <v/>
      </c>
      <c r="T82" s="23" t="str">
        <f t="shared" si="30"/>
        <v/>
      </c>
      <c r="U82" s="24"/>
      <c r="V82" s="25" t="str">
        <f t="shared" si="43"/>
        <v/>
      </c>
      <c r="W82" s="23" t="str">
        <f t="shared" si="31"/>
        <v/>
      </c>
      <c r="X82" s="24"/>
      <c r="Y82" s="25" t="str">
        <f t="shared" si="44"/>
        <v/>
      </c>
      <c r="Z82" s="23" t="str">
        <f t="shared" si="32"/>
        <v/>
      </c>
      <c r="AA82" s="24"/>
      <c r="AB82" s="25" t="str">
        <f t="shared" si="45"/>
        <v/>
      </c>
      <c r="AC82" s="23" t="str">
        <f t="shared" si="33"/>
        <v/>
      </c>
      <c r="AD82" s="24"/>
      <c r="AE82" s="25" t="str">
        <f t="shared" si="46"/>
        <v/>
      </c>
      <c r="AF82" s="23" t="str">
        <f t="shared" si="34"/>
        <v/>
      </c>
      <c r="AG82" s="24"/>
      <c r="AH82" s="25" t="str">
        <f t="shared" si="47"/>
        <v/>
      </c>
      <c r="AI82" s="23" t="str">
        <f t="shared" si="35"/>
        <v/>
      </c>
      <c r="AJ82" s="26"/>
    </row>
    <row r="83" spans="1:36">
      <c r="A83" s="22" t="str">
        <f t="shared" si="36"/>
        <v/>
      </c>
      <c r="B83" s="23" t="str">
        <f t="shared" si="24"/>
        <v/>
      </c>
      <c r="C83" s="24"/>
      <c r="D83" s="25" t="str">
        <f t="shared" si="37"/>
        <v/>
      </c>
      <c r="E83" s="23" t="str">
        <f t="shared" si="25"/>
        <v/>
      </c>
      <c r="F83" s="24"/>
      <c r="G83" s="25" t="str">
        <f t="shared" si="38"/>
        <v/>
      </c>
      <c r="H83" s="23" t="str">
        <f t="shared" si="26"/>
        <v/>
      </c>
      <c r="I83" s="24"/>
      <c r="J83" s="25" t="str">
        <f t="shared" si="39"/>
        <v/>
      </c>
      <c r="K83" s="23" t="str">
        <f t="shared" si="27"/>
        <v/>
      </c>
      <c r="L83" s="24"/>
      <c r="M83" s="25" t="str">
        <f t="shared" si="40"/>
        <v/>
      </c>
      <c r="N83" s="23" t="str">
        <f t="shared" si="28"/>
        <v/>
      </c>
      <c r="O83" s="24"/>
      <c r="P83" s="25" t="str">
        <f t="shared" si="41"/>
        <v/>
      </c>
      <c r="Q83" s="23" t="str">
        <f t="shared" si="29"/>
        <v/>
      </c>
      <c r="R83" s="26"/>
      <c r="S83" s="22" t="str">
        <f t="shared" si="42"/>
        <v/>
      </c>
      <c r="T83" s="23" t="str">
        <f t="shared" si="30"/>
        <v/>
      </c>
      <c r="U83" s="24"/>
      <c r="V83" s="25" t="str">
        <f t="shared" si="43"/>
        <v/>
      </c>
      <c r="W83" s="23" t="str">
        <f t="shared" si="31"/>
        <v/>
      </c>
      <c r="X83" s="24"/>
      <c r="Y83" s="25" t="str">
        <f t="shared" si="44"/>
        <v/>
      </c>
      <c r="Z83" s="23" t="str">
        <f t="shared" si="32"/>
        <v/>
      </c>
      <c r="AA83" s="24"/>
      <c r="AB83" s="25" t="str">
        <f t="shared" si="45"/>
        <v/>
      </c>
      <c r="AC83" s="23" t="str">
        <f t="shared" si="33"/>
        <v/>
      </c>
      <c r="AD83" s="24"/>
      <c r="AE83" s="25" t="str">
        <f t="shared" si="46"/>
        <v/>
      </c>
      <c r="AF83" s="23" t="str">
        <f t="shared" si="34"/>
        <v/>
      </c>
      <c r="AG83" s="24"/>
      <c r="AH83" s="25" t="str">
        <f t="shared" si="47"/>
        <v/>
      </c>
      <c r="AI83" s="23" t="str">
        <f t="shared" si="35"/>
        <v/>
      </c>
      <c r="AJ83" s="26"/>
    </row>
    <row r="84" spans="1:36">
      <c r="A84" s="22" t="str">
        <f t="shared" si="36"/>
        <v/>
      </c>
      <c r="B84" s="23" t="str">
        <f t="shared" si="24"/>
        <v/>
      </c>
      <c r="C84" s="24"/>
      <c r="D84" s="25" t="str">
        <f t="shared" si="37"/>
        <v/>
      </c>
      <c r="E84" s="23" t="str">
        <f t="shared" si="25"/>
        <v/>
      </c>
      <c r="F84" s="24"/>
      <c r="G84" s="25" t="str">
        <f t="shared" si="38"/>
        <v/>
      </c>
      <c r="H84" s="23" t="str">
        <f t="shared" si="26"/>
        <v/>
      </c>
      <c r="I84" s="24"/>
      <c r="J84" s="25" t="str">
        <f t="shared" si="39"/>
        <v/>
      </c>
      <c r="K84" s="23" t="str">
        <f t="shared" si="27"/>
        <v/>
      </c>
      <c r="L84" s="24"/>
      <c r="M84" s="25" t="str">
        <f t="shared" si="40"/>
        <v/>
      </c>
      <c r="N84" s="23" t="str">
        <f t="shared" si="28"/>
        <v/>
      </c>
      <c r="O84" s="24"/>
      <c r="P84" s="25" t="str">
        <f t="shared" si="41"/>
        <v/>
      </c>
      <c r="Q84" s="23" t="str">
        <f t="shared" si="29"/>
        <v/>
      </c>
      <c r="R84" s="26"/>
      <c r="S84" s="22" t="str">
        <f t="shared" si="42"/>
        <v/>
      </c>
      <c r="T84" s="23" t="str">
        <f t="shared" si="30"/>
        <v/>
      </c>
      <c r="U84" s="24"/>
      <c r="V84" s="25" t="str">
        <f t="shared" si="43"/>
        <v/>
      </c>
      <c r="W84" s="23" t="str">
        <f t="shared" si="31"/>
        <v/>
      </c>
      <c r="X84" s="24"/>
      <c r="Y84" s="25" t="str">
        <f t="shared" si="44"/>
        <v/>
      </c>
      <c r="Z84" s="23" t="str">
        <f t="shared" si="32"/>
        <v/>
      </c>
      <c r="AA84" s="24"/>
      <c r="AB84" s="25" t="str">
        <f t="shared" si="45"/>
        <v/>
      </c>
      <c r="AC84" s="23" t="str">
        <f t="shared" si="33"/>
        <v/>
      </c>
      <c r="AD84" s="24"/>
      <c r="AE84" s="25" t="str">
        <f t="shared" si="46"/>
        <v/>
      </c>
      <c r="AF84" s="23" t="str">
        <f t="shared" si="34"/>
        <v/>
      </c>
      <c r="AG84" s="24"/>
      <c r="AH84" s="25" t="str">
        <f t="shared" si="47"/>
        <v/>
      </c>
      <c r="AI84" s="23" t="str">
        <f t="shared" si="35"/>
        <v/>
      </c>
      <c r="AJ84" s="26"/>
    </row>
    <row r="85" spans="1:36">
      <c r="A85" s="22" t="str">
        <f t="shared" si="36"/>
        <v/>
      </c>
      <c r="B85" s="23" t="str">
        <f t="shared" si="24"/>
        <v/>
      </c>
      <c r="C85" s="24"/>
      <c r="D85" s="25" t="str">
        <f t="shared" si="37"/>
        <v/>
      </c>
      <c r="E85" s="23" t="str">
        <f t="shared" si="25"/>
        <v/>
      </c>
      <c r="F85" s="24"/>
      <c r="G85" s="25" t="str">
        <f t="shared" si="38"/>
        <v/>
      </c>
      <c r="H85" s="23" t="str">
        <f t="shared" si="26"/>
        <v/>
      </c>
      <c r="I85" s="24"/>
      <c r="J85" s="25" t="str">
        <f t="shared" si="39"/>
        <v/>
      </c>
      <c r="K85" s="23" t="str">
        <f t="shared" si="27"/>
        <v/>
      </c>
      <c r="L85" s="24"/>
      <c r="M85" s="25" t="str">
        <f t="shared" si="40"/>
        <v/>
      </c>
      <c r="N85" s="23" t="str">
        <f t="shared" si="28"/>
        <v/>
      </c>
      <c r="O85" s="24"/>
      <c r="P85" s="25" t="str">
        <f t="shared" si="41"/>
        <v/>
      </c>
      <c r="Q85" s="23" t="str">
        <f t="shared" si="29"/>
        <v/>
      </c>
      <c r="R85" s="26"/>
      <c r="S85" s="22" t="str">
        <f t="shared" si="42"/>
        <v/>
      </c>
      <c r="T85" s="23" t="str">
        <f t="shared" si="30"/>
        <v/>
      </c>
      <c r="U85" s="24"/>
      <c r="V85" s="25" t="str">
        <f t="shared" si="43"/>
        <v/>
      </c>
      <c r="W85" s="23" t="str">
        <f t="shared" si="31"/>
        <v/>
      </c>
      <c r="X85" s="24"/>
      <c r="Y85" s="25" t="str">
        <f t="shared" si="44"/>
        <v/>
      </c>
      <c r="Z85" s="23" t="str">
        <f t="shared" si="32"/>
        <v/>
      </c>
      <c r="AA85" s="24"/>
      <c r="AB85" s="25" t="str">
        <f t="shared" si="45"/>
        <v/>
      </c>
      <c r="AC85" s="23" t="str">
        <f t="shared" si="33"/>
        <v/>
      </c>
      <c r="AD85" s="24"/>
      <c r="AE85" s="25" t="str">
        <f t="shared" si="46"/>
        <v/>
      </c>
      <c r="AF85" s="23" t="str">
        <f t="shared" si="34"/>
        <v/>
      </c>
      <c r="AG85" s="24"/>
      <c r="AH85" s="25" t="str">
        <f t="shared" si="47"/>
        <v/>
      </c>
      <c r="AI85" s="23" t="str">
        <f t="shared" si="35"/>
        <v/>
      </c>
      <c r="AJ85" s="26"/>
    </row>
    <row r="86" spans="1:36">
      <c r="A86" s="22" t="str">
        <f t="shared" si="36"/>
        <v/>
      </c>
      <c r="B86" s="23" t="str">
        <f t="shared" si="24"/>
        <v/>
      </c>
      <c r="C86" s="24"/>
      <c r="D86" s="25" t="str">
        <f t="shared" si="37"/>
        <v/>
      </c>
      <c r="E86" s="23" t="str">
        <f t="shared" si="25"/>
        <v/>
      </c>
      <c r="F86" s="24"/>
      <c r="G86" s="25" t="str">
        <f t="shared" si="38"/>
        <v/>
      </c>
      <c r="H86" s="23" t="str">
        <f t="shared" si="26"/>
        <v/>
      </c>
      <c r="I86" s="24"/>
      <c r="J86" s="25" t="str">
        <f t="shared" si="39"/>
        <v/>
      </c>
      <c r="K86" s="23" t="str">
        <f t="shared" si="27"/>
        <v/>
      </c>
      <c r="L86" s="24"/>
      <c r="M86" s="25" t="str">
        <f t="shared" si="40"/>
        <v/>
      </c>
      <c r="N86" s="23" t="str">
        <f t="shared" si="28"/>
        <v/>
      </c>
      <c r="O86" s="24"/>
      <c r="P86" s="25" t="str">
        <f t="shared" si="41"/>
        <v/>
      </c>
      <c r="Q86" s="23" t="str">
        <f t="shared" si="29"/>
        <v/>
      </c>
      <c r="R86" s="26"/>
      <c r="S86" s="22" t="str">
        <f t="shared" si="42"/>
        <v/>
      </c>
      <c r="T86" s="23" t="str">
        <f t="shared" si="30"/>
        <v/>
      </c>
      <c r="U86" s="24"/>
      <c r="V86" s="25" t="str">
        <f t="shared" si="43"/>
        <v/>
      </c>
      <c r="W86" s="23" t="str">
        <f t="shared" si="31"/>
        <v/>
      </c>
      <c r="X86" s="24"/>
      <c r="Y86" s="25" t="str">
        <f t="shared" si="44"/>
        <v/>
      </c>
      <c r="Z86" s="23" t="str">
        <f t="shared" si="32"/>
        <v/>
      </c>
      <c r="AA86" s="24"/>
      <c r="AB86" s="25" t="str">
        <f t="shared" si="45"/>
        <v/>
      </c>
      <c r="AC86" s="23" t="str">
        <f t="shared" si="33"/>
        <v/>
      </c>
      <c r="AD86" s="24"/>
      <c r="AE86" s="25" t="str">
        <f t="shared" si="46"/>
        <v/>
      </c>
      <c r="AF86" s="23" t="str">
        <f t="shared" si="34"/>
        <v/>
      </c>
      <c r="AG86" s="24"/>
      <c r="AH86" s="25" t="str">
        <f t="shared" si="47"/>
        <v/>
      </c>
      <c r="AI86" s="23" t="str">
        <f t="shared" si="35"/>
        <v/>
      </c>
      <c r="AJ86" s="26"/>
    </row>
    <row r="87" spans="1:36">
      <c r="A87" s="22" t="str">
        <f t="shared" si="36"/>
        <v/>
      </c>
      <c r="B87" s="23" t="str">
        <f t="shared" si="24"/>
        <v/>
      </c>
      <c r="C87" s="24"/>
      <c r="D87" s="25" t="str">
        <f t="shared" si="37"/>
        <v/>
      </c>
      <c r="E87" s="23" t="str">
        <f t="shared" si="25"/>
        <v/>
      </c>
      <c r="F87" s="24"/>
      <c r="G87" s="25" t="str">
        <f t="shared" si="38"/>
        <v/>
      </c>
      <c r="H87" s="23" t="str">
        <f t="shared" si="26"/>
        <v/>
      </c>
      <c r="I87" s="24"/>
      <c r="J87" s="25" t="str">
        <f t="shared" si="39"/>
        <v/>
      </c>
      <c r="K87" s="23" t="str">
        <f t="shared" si="27"/>
        <v/>
      </c>
      <c r="L87" s="24"/>
      <c r="M87" s="25" t="str">
        <f t="shared" si="40"/>
        <v/>
      </c>
      <c r="N87" s="23" t="str">
        <f t="shared" si="28"/>
        <v/>
      </c>
      <c r="O87" s="24"/>
      <c r="P87" s="25" t="str">
        <f t="shared" si="41"/>
        <v/>
      </c>
      <c r="Q87" s="23" t="str">
        <f t="shared" si="29"/>
        <v/>
      </c>
      <c r="R87" s="26"/>
      <c r="S87" s="22" t="str">
        <f t="shared" si="42"/>
        <v/>
      </c>
      <c r="T87" s="23" t="str">
        <f t="shared" si="30"/>
        <v/>
      </c>
      <c r="U87" s="24"/>
      <c r="V87" s="25" t="str">
        <f t="shared" si="43"/>
        <v/>
      </c>
      <c r="W87" s="23" t="str">
        <f t="shared" si="31"/>
        <v/>
      </c>
      <c r="X87" s="24"/>
      <c r="Y87" s="25" t="str">
        <f t="shared" si="44"/>
        <v/>
      </c>
      <c r="Z87" s="23" t="str">
        <f t="shared" si="32"/>
        <v/>
      </c>
      <c r="AA87" s="24"/>
      <c r="AB87" s="25" t="str">
        <f t="shared" si="45"/>
        <v/>
      </c>
      <c r="AC87" s="23" t="str">
        <f t="shared" si="33"/>
        <v/>
      </c>
      <c r="AD87" s="24"/>
      <c r="AE87" s="25" t="str">
        <f t="shared" si="46"/>
        <v/>
      </c>
      <c r="AF87" s="23" t="str">
        <f t="shared" si="34"/>
        <v/>
      </c>
      <c r="AG87" s="24"/>
      <c r="AH87" s="25" t="str">
        <f t="shared" si="47"/>
        <v/>
      </c>
      <c r="AI87" s="23" t="str">
        <f t="shared" si="35"/>
        <v/>
      </c>
      <c r="AJ87" s="26"/>
    </row>
    <row r="88" spans="1:36">
      <c r="A88" s="22" t="str">
        <f t="shared" si="36"/>
        <v/>
      </c>
      <c r="B88" s="23" t="str">
        <f t="shared" si="24"/>
        <v/>
      </c>
      <c r="C88" s="24"/>
      <c r="D88" s="25" t="str">
        <f t="shared" si="37"/>
        <v/>
      </c>
      <c r="E88" s="23" t="str">
        <f t="shared" si="25"/>
        <v/>
      </c>
      <c r="F88" s="24"/>
      <c r="G88" s="25" t="str">
        <f t="shared" si="38"/>
        <v/>
      </c>
      <c r="H88" s="23" t="str">
        <f t="shared" si="26"/>
        <v/>
      </c>
      <c r="I88" s="24"/>
      <c r="J88" s="25" t="str">
        <f t="shared" si="39"/>
        <v/>
      </c>
      <c r="K88" s="23" t="str">
        <f t="shared" si="27"/>
        <v/>
      </c>
      <c r="L88" s="24"/>
      <c r="M88" s="25" t="str">
        <f t="shared" si="40"/>
        <v/>
      </c>
      <c r="N88" s="23" t="str">
        <f t="shared" si="28"/>
        <v/>
      </c>
      <c r="O88" s="24"/>
      <c r="P88" s="25" t="str">
        <f t="shared" si="41"/>
        <v/>
      </c>
      <c r="Q88" s="23" t="str">
        <f t="shared" si="29"/>
        <v/>
      </c>
      <c r="R88" s="26"/>
      <c r="S88" s="22" t="str">
        <f t="shared" si="42"/>
        <v/>
      </c>
      <c r="T88" s="23" t="str">
        <f t="shared" si="30"/>
        <v/>
      </c>
      <c r="U88" s="24"/>
      <c r="V88" s="25" t="str">
        <f t="shared" si="43"/>
        <v/>
      </c>
      <c r="W88" s="23" t="str">
        <f t="shared" si="31"/>
        <v/>
      </c>
      <c r="X88" s="24"/>
      <c r="Y88" s="25" t="str">
        <f t="shared" si="44"/>
        <v/>
      </c>
      <c r="Z88" s="23" t="str">
        <f t="shared" si="32"/>
        <v/>
      </c>
      <c r="AA88" s="24"/>
      <c r="AB88" s="25" t="str">
        <f t="shared" si="45"/>
        <v/>
      </c>
      <c r="AC88" s="23" t="str">
        <f t="shared" si="33"/>
        <v/>
      </c>
      <c r="AD88" s="24"/>
      <c r="AE88" s="25" t="str">
        <f t="shared" si="46"/>
        <v/>
      </c>
      <c r="AF88" s="23" t="str">
        <f t="shared" si="34"/>
        <v/>
      </c>
      <c r="AG88" s="24"/>
      <c r="AH88" s="25" t="str">
        <f t="shared" si="47"/>
        <v/>
      </c>
      <c r="AI88" s="23" t="str">
        <f t="shared" si="35"/>
        <v/>
      </c>
      <c r="AJ88" s="26"/>
    </row>
    <row r="89" spans="1:36">
      <c r="A89" s="22" t="str">
        <f t="shared" si="36"/>
        <v/>
      </c>
      <c r="B89" s="23" t="str">
        <f t="shared" si="24"/>
        <v/>
      </c>
      <c r="C89" s="24"/>
      <c r="D89" s="25" t="str">
        <f t="shared" si="37"/>
        <v/>
      </c>
      <c r="E89" s="23" t="str">
        <f t="shared" si="25"/>
        <v/>
      </c>
      <c r="F89" s="24"/>
      <c r="G89" s="25" t="str">
        <f t="shared" si="38"/>
        <v/>
      </c>
      <c r="H89" s="23" t="str">
        <f t="shared" si="26"/>
        <v/>
      </c>
      <c r="I89" s="24"/>
      <c r="J89" s="25" t="str">
        <f t="shared" si="39"/>
        <v/>
      </c>
      <c r="K89" s="23" t="str">
        <f t="shared" si="27"/>
        <v/>
      </c>
      <c r="L89" s="24"/>
      <c r="M89" s="25" t="str">
        <f t="shared" si="40"/>
        <v/>
      </c>
      <c r="N89" s="23" t="str">
        <f t="shared" si="28"/>
        <v/>
      </c>
      <c r="O89" s="24"/>
      <c r="P89" s="25" t="str">
        <f t="shared" si="41"/>
        <v/>
      </c>
      <c r="Q89" s="23" t="str">
        <f t="shared" si="29"/>
        <v/>
      </c>
      <c r="R89" s="26"/>
      <c r="S89" s="22" t="str">
        <f t="shared" si="42"/>
        <v/>
      </c>
      <c r="T89" s="23" t="str">
        <f t="shared" si="30"/>
        <v/>
      </c>
      <c r="U89" s="24"/>
      <c r="V89" s="25" t="str">
        <f t="shared" si="43"/>
        <v/>
      </c>
      <c r="W89" s="23" t="str">
        <f t="shared" si="31"/>
        <v/>
      </c>
      <c r="X89" s="24"/>
      <c r="Y89" s="25" t="str">
        <f t="shared" si="44"/>
        <v/>
      </c>
      <c r="Z89" s="23" t="str">
        <f t="shared" si="32"/>
        <v/>
      </c>
      <c r="AA89" s="24"/>
      <c r="AB89" s="25" t="str">
        <f t="shared" si="45"/>
        <v/>
      </c>
      <c r="AC89" s="23" t="str">
        <f t="shared" si="33"/>
        <v/>
      </c>
      <c r="AD89" s="24"/>
      <c r="AE89" s="25" t="str">
        <f t="shared" si="46"/>
        <v/>
      </c>
      <c r="AF89" s="23" t="str">
        <f t="shared" si="34"/>
        <v/>
      </c>
      <c r="AG89" s="24"/>
      <c r="AH89" s="25" t="str">
        <f t="shared" si="47"/>
        <v/>
      </c>
      <c r="AI89" s="23" t="str">
        <f t="shared" si="35"/>
        <v/>
      </c>
      <c r="AJ89" s="26"/>
    </row>
    <row r="90" spans="1:36">
      <c r="A90" s="22" t="str">
        <f t="shared" si="36"/>
        <v/>
      </c>
      <c r="B90" s="23" t="str">
        <f t="shared" si="24"/>
        <v/>
      </c>
      <c r="C90" s="24"/>
      <c r="D90" s="25" t="str">
        <f t="shared" si="37"/>
        <v/>
      </c>
      <c r="E90" s="23" t="str">
        <f t="shared" si="25"/>
        <v/>
      </c>
      <c r="F90" s="24"/>
      <c r="G90" s="25" t="str">
        <f t="shared" si="38"/>
        <v/>
      </c>
      <c r="H90" s="23" t="str">
        <f t="shared" si="26"/>
        <v/>
      </c>
      <c r="I90" s="24"/>
      <c r="J90" s="25" t="str">
        <f t="shared" si="39"/>
        <v/>
      </c>
      <c r="K90" s="23" t="str">
        <f t="shared" si="27"/>
        <v/>
      </c>
      <c r="L90" s="24"/>
      <c r="M90" s="25" t="str">
        <f t="shared" si="40"/>
        <v/>
      </c>
      <c r="N90" s="23" t="str">
        <f t="shared" si="28"/>
        <v/>
      </c>
      <c r="O90" s="24"/>
      <c r="P90" s="25" t="str">
        <f t="shared" si="41"/>
        <v/>
      </c>
      <c r="Q90" s="23" t="str">
        <f t="shared" si="29"/>
        <v/>
      </c>
      <c r="R90" s="26"/>
      <c r="S90" s="22" t="str">
        <f t="shared" si="42"/>
        <v/>
      </c>
      <c r="T90" s="23" t="str">
        <f t="shared" si="30"/>
        <v/>
      </c>
      <c r="U90" s="24"/>
      <c r="V90" s="25" t="str">
        <f t="shared" si="43"/>
        <v/>
      </c>
      <c r="W90" s="23" t="str">
        <f t="shared" si="31"/>
        <v/>
      </c>
      <c r="X90" s="24"/>
      <c r="Y90" s="25" t="str">
        <f t="shared" si="44"/>
        <v/>
      </c>
      <c r="Z90" s="23" t="str">
        <f t="shared" si="32"/>
        <v/>
      </c>
      <c r="AA90" s="24"/>
      <c r="AB90" s="25" t="str">
        <f t="shared" si="45"/>
        <v/>
      </c>
      <c r="AC90" s="23" t="str">
        <f t="shared" si="33"/>
        <v/>
      </c>
      <c r="AD90" s="24"/>
      <c r="AE90" s="25" t="str">
        <f t="shared" si="46"/>
        <v/>
      </c>
      <c r="AF90" s="23" t="str">
        <f t="shared" si="34"/>
        <v/>
      </c>
      <c r="AG90" s="24"/>
      <c r="AH90" s="25" t="str">
        <f t="shared" si="47"/>
        <v/>
      </c>
      <c r="AI90" s="23" t="str">
        <f t="shared" si="35"/>
        <v/>
      </c>
      <c r="AJ90" s="26"/>
    </row>
    <row r="91" spans="1:36">
      <c r="A91" s="22" t="str">
        <f t="shared" si="36"/>
        <v/>
      </c>
      <c r="B91" s="23" t="str">
        <f t="shared" si="24"/>
        <v/>
      </c>
      <c r="C91" s="24"/>
      <c r="D91" s="25" t="str">
        <f t="shared" si="37"/>
        <v/>
      </c>
      <c r="E91" s="23" t="str">
        <f t="shared" si="25"/>
        <v/>
      </c>
      <c r="F91" s="24"/>
      <c r="G91" s="25" t="str">
        <f t="shared" si="38"/>
        <v/>
      </c>
      <c r="H91" s="23" t="str">
        <f t="shared" si="26"/>
        <v/>
      </c>
      <c r="I91" s="24"/>
      <c r="J91" s="25" t="str">
        <f t="shared" si="39"/>
        <v/>
      </c>
      <c r="K91" s="23" t="str">
        <f t="shared" si="27"/>
        <v/>
      </c>
      <c r="L91" s="24"/>
      <c r="M91" s="25" t="str">
        <f t="shared" si="40"/>
        <v/>
      </c>
      <c r="N91" s="23" t="str">
        <f t="shared" si="28"/>
        <v/>
      </c>
      <c r="O91" s="24"/>
      <c r="P91" s="25" t="str">
        <f t="shared" si="41"/>
        <v/>
      </c>
      <c r="Q91" s="23" t="str">
        <f t="shared" si="29"/>
        <v/>
      </c>
      <c r="R91" s="26"/>
      <c r="S91" s="22" t="str">
        <f t="shared" si="42"/>
        <v/>
      </c>
      <c r="T91" s="23" t="str">
        <f t="shared" si="30"/>
        <v/>
      </c>
      <c r="U91" s="24"/>
      <c r="V91" s="25" t="str">
        <f t="shared" si="43"/>
        <v/>
      </c>
      <c r="W91" s="23" t="str">
        <f t="shared" si="31"/>
        <v/>
      </c>
      <c r="X91" s="24"/>
      <c r="Y91" s="25" t="str">
        <f t="shared" si="44"/>
        <v/>
      </c>
      <c r="Z91" s="23" t="str">
        <f t="shared" si="32"/>
        <v/>
      </c>
      <c r="AA91" s="24"/>
      <c r="AB91" s="25" t="str">
        <f t="shared" si="45"/>
        <v/>
      </c>
      <c r="AC91" s="23" t="str">
        <f t="shared" si="33"/>
        <v/>
      </c>
      <c r="AD91" s="24"/>
      <c r="AE91" s="25" t="str">
        <f t="shared" si="46"/>
        <v/>
      </c>
      <c r="AF91" s="23" t="str">
        <f t="shared" si="34"/>
        <v/>
      </c>
      <c r="AG91" s="24"/>
      <c r="AH91" s="25" t="str">
        <f t="shared" si="47"/>
        <v/>
      </c>
      <c r="AI91" s="23" t="str">
        <f t="shared" si="35"/>
        <v/>
      </c>
      <c r="AJ91" s="26"/>
    </row>
    <row r="92" spans="1:36">
      <c r="A92" s="22" t="str">
        <f t="shared" si="36"/>
        <v/>
      </c>
      <c r="B92" s="23" t="str">
        <f t="shared" si="24"/>
        <v/>
      </c>
      <c r="C92" s="24"/>
      <c r="D92" s="25" t="str">
        <f t="shared" si="37"/>
        <v/>
      </c>
      <c r="E92" s="23" t="str">
        <f t="shared" si="25"/>
        <v/>
      </c>
      <c r="F92" s="24"/>
      <c r="G92" s="25" t="str">
        <f t="shared" si="38"/>
        <v/>
      </c>
      <c r="H92" s="23" t="str">
        <f t="shared" si="26"/>
        <v/>
      </c>
      <c r="I92" s="24"/>
      <c r="J92" s="25" t="str">
        <f t="shared" si="39"/>
        <v/>
      </c>
      <c r="K92" s="23" t="str">
        <f t="shared" si="27"/>
        <v/>
      </c>
      <c r="L92" s="24"/>
      <c r="M92" s="25" t="str">
        <f t="shared" si="40"/>
        <v/>
      </c>
      <c r="N92" s="23" t="str">
        <f t="shared" si="28"/>
        <v/>
      </c>
      <c r="O92" s="24"/>
      <c r="P92" s="25" t="str">
        <f t="shared" si="41"/>
        <v/>
      </c>
      <c r="Q92" s="23" t="str">
        <f t="shared" si="29"/>
        <v/>
      </c>
      <c r="R92" s="26"/>
      <c r="S92" s="22" t="str">
        <f t="shared" si="42"/>
        <v/>
      </c>
      <c r="T92" s="23" t="str">
        <f t="shared" si="30"/>
        <v/>
      </c>
      <c r="U92" s="24"/>
      <c r="V92" s="25" t="str">
        <f t="shared" si="43"/>
        <v/>
      </c>
      <c r="W92" s="23" t="str">
        <f t="shared" si="31"/>
        <v/>
      </c>
      <c r="X92" s="24"/>
      <c r="Y92" s="25" t="str">
        <f t="shared" si="44"/>
        <v/>
      </c>
      <c r="Z92" s="23" t="str">
        <f t="shared" si="32"/>
        <v/>
      </c>
      <c r="AA92" s="24"/>
      <c r="AB92" s="25" t="str">
        <f t="shared" si="45"/>
        <v/>
      </c>
      <c r="AC92" s="23" t="str">
        <f t="shared" si="33"/>
        <v/>
      </c>
      <c r="AD92" s="24"/>
      <c r="AE92" s="25" t="str">
        <f t="shared" si="46"/>
        <v/>
      </c>
      <c r="AF92" s="23" t="str">
        <f t="shared" si="34"/>
        <v/>
      </c>
      <c r="AG92" s="24"/>
      <c r="AH92" s="25" t="str">
        <f t="shared" si="47"/>
        <v/>
      </c>
      <c r="AI92" s="23" t="str">
        <f t="shared" si="35"/>
        <v/>
      </c>
      <c r="AJ92" s="26"/>
    </row>
    <row r="93" spans="1:36">
      <c r="A93" s="22" t="str">
        <f t="shared" si="36"/>
        <v/>
      </c>
      <c r="B93" s="23" t="str">
        <f t="shared" si="24"/>
        <v/>
      </c>
      <c r="C93" s="24"/>
      <c r="D93" s="25" t="str">
        <f t="shared" si="37"/>
        <v/>
      </c>
      <c r="E93" s="23" t="str">
        <f t="shared" si="25"/>
        <v/>
      </c>
      <c r="F93" s="24"/>
      <c r="G93" s="25" t="str">
        <f t="shared" si="38"/>
        <v/>
      </c>
      <c r="H93" s="23" t="str">
        <f t="shared" si="26"/>
        <v/>
      </c>
      <c r="I93" s="24"/>
      <c r="J93" s="25" t="str">
        <f t="shared" si="39"/>
        <v/>
      </c>
      <c r="K93" s="23" t="str">
        <f t="shared" si="27"/>
        <v/>
      </c>
      <c r="L93" s="24"/>
      <c r="M93" s="25" t="str">
        <f t="shared" si="40"/>
        <v/>
      </c>
      <c r="N93" s="23" t="str">
        <f t="shared" si="28"/>
        <v/>
      </c>
      <c r="O93" s="24"/>
      <c r="P93" s="25" t="str">
        <f t="shared" si="41"/>
        <v/>
      </c>
      <c r="Q93" s="23" t="str">
        <f t="shared" si="29"/>
        <v/>
      </c>
      <c r="R93" s="26"/>
      <c r="S93" s="22" t="str">
        <f t="shared" si="42"/>
        <v/>
      </c>
      <c r="T93" s="23" t="str">
        <f t="shared" si="30"/>
        <v/>
      </c>
      <c r="U93" s="24"/>
      <c r="V93" s="25" t="str">
        <f t="shared" si="43"/>
        <v/>
      </c>
      <c r="W93" s="23" t="str">
        <f t="shared" si="31"/>
        <v/>
      </c>
      <c r="X93" s="24"/>
      <c r="Y93" s="25" t="str">
        <f t="shared" si="44"/>
        <v/>
      </c>
      <c r="Z93" s="23" t="str">
        <f t="shared" si="32"/>
        <v/>
      </c>
      <c r="AA93" s="24"/>
      <c r="AB93" s="25" t="str">
        <f t="shared" si="45"/>
        <v/>
      </c>
      <c r="AC93" s="23" t="str">
        <f t="shared" si="33"/>
        <v/>
      </c>
      <c r="AD93" s="24"/>
      <c r="AE93" s="25" t="str">
        <f t="shared" si="46"/>
        <v/>
      </c>
      <c r="AF93" s="23" t="str">
        <f t="shared" si="34"/>
        <v/>
      </c>
      <c r="AG93" s="24"/>
      <c r="AH93" s="25" t="str">
        <f t="shared" si="47"/>
        <v/>
      </c>
      <c r="AI93" s="23" t="str">
        <f t="shared" si="35"/>
        <v/>
      </c>
      <c r="AJ93" s="26"/>
    </row>
    <row r="94" spans="1:36">
      <c r="A94" s="22" t="str">
        <f t="shared" si="36"/>
        <v/>
      </c>
      <c r="B94" s="23" t="str">
        <f t="shared" si="24"/>
        <v/>
      </c>
      <c r="C94" s="24"/>
      <c r="D94" s="25" t="str">
        <f t="shared" si="37"/>
        <v/>
      </c>
      <c r="E94" s="23" t="str">
        <f t="shared" si="25"/>
        <v/>
      </c>
      <c r="F94" s="24"/>
      <c r="G94" s="25" t="str">
        <f t="shared" si="38"/>
        <v/>
      </c>
      <c r="H94" s="23" t="str">
        <f t="shared" si="26"/>
        <v/>
      </c>
      <c r="I94" s="24"/>
      <c r="J94" s="25" t="str">
        <f t="shared" si="39"/>
        <v/>
      </c>
      <c r="K94" s="23" t="str">
        <f t="shared" si="27"/>
        <v/>
      </c>
      <c r="L94" s="24"/>
      <c r="M94" s="25" t="str">
        <f t="shared" si="40"/>
        <v/>
      </c>
      <c r="N94" s="23" t="str">
        <f t="shared" si="28"/>
        <v/>
      </c>
      <c r="O94" s="24"/>
      <c r="P94" s="25" t="str">
        <f t="shared" si="41"/>
        <v/>
      </c>
      <c r="Q94" s="23" t="str">
        <f t="shared" si="29"/>
        <v/>
      </c>
      <c r="R94" s="26"/>
      <c r="S94" s="22" t="str">
        <f t="shared" si="42"/>
        <v/>
      </c>
      <c r="T94" s="23" t="str">
        <f t="shared" si="30"/>
        <v/>
      </c>
      <c r="U94" s="24"/>
      <c r="V94" s="25" t="str">
        <f t="shared" si="43"/>
        <v/>
      </c>
      <c r="W94" s="23" t="str">
        <f t="shared" si="31"/>
        <v/>
      </c>
      <c r="X94" s="24"/>
      <c r="Y94" s="25" t="str">
        <f t="shared" si="44"/>
        <v/>
      </c>
      <c r="Z94" s="23" t="str">
        <f t="shared" si="32"/>
        <v/>
      </c>
      <c r="AA94" s="24"/>
      <c r="AB94" s="25" t="str">
        <f t="shared" si="45"/>
        <v/>
      </c>
      <c r="AC94" s="23" t="str">
        <f t="shared" si="33"/>
        <v/>
      </c>
      <c r="AD94" s="24"/>
      <c r="AE94" s="25" t="str">
        <f t="shared" si="46"/>
        <v/>
      </c>
      <c r="AF94" s="23" t="str">
        <f t="shared" si="34"/>
        <v/>
      </c>
      <c r="AG94" s="24"/>
      <c r="AH94" s="25" t="str">
        <f t="shared" si="47"/>
        <v/>
      </c>
      <c r="AI94" s="23" t="str">
        <f t="shared" si="35"/>
        <v/>
      </c>
      <c r="AJ94" s="26"/>
    </row>
    <row r="95" spans="1:36">
      <c r="A95" s="22" t="str">
        <f t="shared" si="36"/>
        <v/>
      </c>
      <c r="B95" s="23" t="str">
        <f t="shared" si="24"/>
        <v/>
      </c>
      <c r="C95" s="24"/>
      <c r="D95" s="25" t="str">
        <f t="shared" si="37"/>
        <v/>
      </c>
      <c r="E95" s="23" t="str">
        <f t="shared" si="25"/>
        <v/>
      </c>
      <c r="F95" s="24"/>
      <c r="G95" s="25" t="str">
        <f t="shared" si="38"/>
        <v/>
      </c>
      <c r="H95" s="23" t="str">
        <f t="shared" si="26"/>
        <v/>
      </c>
      <c r="I95" s="24"/>
      <c r="J95" s="25" t="str">
        <f t="shared" si="39"/>
        <v/>
      </c>
      <c r="K95" s="23" t="str">
        <f t="shared" si="27"/>
        <v/>
      </c>
      <c r="L95" s="24"/>
      <c r="M95" s="25" t="str">
        <f t="shared" si="40"/>
        <v/>
      </c>
      <c r="N95" s="23" t="str">
        <f t="shared" si="28"/>
        <v/>
      </c>
      <c r="O95" s="24"/>
      <c r="P95" s="25" t="str">
        <f t="shared" si="41"/>
        <v/>
      </c>
      <c r="Q95" s="23" t="str">
        <f t="shared" si="29"/>
        <v/>
      </c>
      <c r="R95" s="26"/>
      <c r="S95" s="22" t="str">
        <f t="shared" si="42"/>
        <v/>
      </c>
      <c r="T95" s="23" t="str">
        <f t="shared" si="30"/>
        <v/>
      </c>
      <c r="U95" s="24"/>
      <c r="V95" s="25" t="str">
        <f t="shared" si="43"/>
        <v/>
      </c>
      <c r="W95" s="23" t="str">
        <f t="shared" si="31"/>
        <v/>
      </c>
      <c r="X95" s="24"/>
      <c r="Y95" s="25" t="str">
        <f t="shared" si="44"/>
        <v/>
      </c>
      <c r="Z95" s="23" t="str">
        <f t="shared" si="32"/>
        <v/>
      </c>
      <c r="AA95" s="24"/>
      <c r="AB95" s="25" t="str">
        <f t="shared" si="45"/>
        <v/>
      </c>
      <c r="AC95" s="23" t="str">
        <f t="shared" si="33"/>
        <v/>
      </c>
      <c r="AD95" s="24"/>
      <c r="AE95" s="25" t="str">
        <f t="shared" si="46"/>
        <v/>
      </c>
      <c r="AF95" s="23" t="str">
        <f t="shared" si="34"/>
        <v/>
      </c>
      <c r="AG95" s="24"/>
      <c r="AH95" s="25" t="str">
        <f t="shared" si="47"/>
        <v/>
      </c>
      <c r="AI95" s="23" t="str">
        <f t="shared" si="35"/>
        <v/>
      </c>
      <c r="AJ95" s="26"/>
    </row>
    <row r="96" spans="1:36">
      <c r="A96" s="22" t="str">
        <f t="shared" si="36"/>
        <v/>
      </c>
      <c r="B96" s="23" t="str">
        <f t="shared" si="24"/>
        <v/>
      </c>
      <c r="C96" s="24"/>
      <c r="D96" s="25" t="str">
        <f t="shared" si="37"/>
        <v/>
      </c>
      <c r="E96" s="23" t="str">
        <f t="shared" si="25"/>
        <v/>
      </c>
      <c r="F96" s="24"/>
      <c r="G96" s="25" t="str">
        <f t="shared" si="38"/>
        <v/>
      </c>
      <c r="H96" s="23" t="str">
        <f t="shared" si="26"/>
        <v/>
      </c>
      <c r="I96" s="24"/>
      <c r="J96" s="25" t="str">
        <f t="shared" si="39"/>
        <v/>
      </c>
      <c r="K96" s="23" t="str">
        <f t="shared" si="27"/>
        <v/>
      </c>
      <c r="L96" s="24"/>
      <c r="M96" s="25" t="str">
        <f t="shared" si="40"/>
        <v/>
      </c>
      <c r="N96" s="23" t="str">
        <f t="shared" si="28"/>
        <v/>
      </c>
      <c r="O96" s="24"/>
      <c r="P96" s="25" t="str">
        <f t="shared" si="41"/>
        <v/>
      </c>
      <c r="Q96" s="23" t="str">
        <f t="shared" si="29"/>
        <v/>
      </c>
      <c r="R96" s="26"/>
      <c r="S96" s="22" t="str">
        <f t="shared" si="42"/>
        <v/>
      </c>
      <c r="T96" s="23" t="str">
        <f t="shared" si="30"/>
        <v/>
      </c>
      <c r="U96" s="24"/>
      <c r="V96" s="25" t="str">
        <f t="shared" si="43"/>
        <v/>
      </c>
      <c r="W96" s="23" t="str">
        <f t="shared" si="31"/>
        <v/>
      </c>
      <c r="X96" s="24"/>
      <c r="Y96" s="25" t="str">
        <f t="shared" si="44"/>
        <v/>
      </c>
      <c r="Z96" s="23" t="str">
        <f t="shared" si="32"/>
        <v/>
      </c>
      <c r="AA96" s="24"/>
      <c r="AB96" s="25" t="str">
        <f t="shared" si="45"/>
        <v/>
      </c>
      <c r="AC96" s="23" t="str">
        <f t="shared" si="33"/>
        <v/>
      </c>
      <c r="AD96" s="24"/>
      <c r="AE96" s="25" t="str">
        <f t="shared" si="46"/>
        <v/>
      </c>
      <c r="AF96" s="23" t="str">
        <f t="shared" si="34"/>
        <v/>
      </c>
      <c r="AG96" s="24"/>
      <c r="AH96" s="25" t="str">
        <f t="shared" si="47"/>
        <v/>
      </c>
      <c r="AI96" s="23" t="str">
        <f t="shared" si="35"/>
        <v/>
      </c>
      <c r="AJ96" s="26"/>
    </row>
    <row r="97" spans="1:36">
      <c r="A97" s="22" t="str">
        <f t="shared" si="36"/>
        <v/>
      </c>
      <c r="B97" s="23" t="str">
        <f t="shared" si="24"/>
        <v/>
      </c>
      <c r="C97" s="24"/>
      <c r="D97" s="25" t="str">
        <f t="shared" si="37"/>
        <v/>
      </c>
      <c r="E97" s="23" t="str">
        <f t="shared" si="25"/>
        <v/>
      </c>
      <c r="F97" s="24"/>
      <c r="G97" s="25" t="str">
        <f t="shared" si="38"/>
        <v/>
      </c>
      <c r="H97" s="23" t="str">
        <f t="shared" si="26"/>
        <v/>
      </c>
      <c r="I97" s="24"/>
      <c r="J97" s="25" t="str">
        <f t="shared" si="39"/>
        <v/>
      </c>
      <c r="K97" s="23" t="str">
        <f t="shared" si="27"/>
        <v/>
      </c>
      <c r="L97" s="24"/>
      <c r="M97" s="25" t="str">
        <f t="shared" si="40"/>
        <v/>
      </c>
      <c r="N97" s="23" t="str">
        <f t="shared" si="28"/>
        <v/>
      </c>
      <c r="O97" s="24"/>
      <c r="P97" s="25" t="str">
        <f t="shared" si="41"/>
        <v/>
      </c>
      <c r="Q97" s="23" t="str">
        <f t="shared" si="29"/>
        <v/>
      </c>
      <c r="R97" s="26"/>
      <c r="S97" s="22" t="str">
        <f t="shared" si="42"/>
        <v/>
      </c>
      <c r="T97" s="23" t="str">
        <f t="shared" si="30"/>
        <v/>
      </c>
      <c r="U97" s="24"/>
      <c r="V97" s="25" t="str">
        <f t="shared" si="43"/>
        <v/>
      </c>
      <c r="W97" s="23" t="str">
        <f t="shared" si="31"/>
        <v/>
      </c>
      <c r="X97" s="24"/>
      <c r="Y97" s="25" t="str">
        <f t="shared" si="44"/>
        <v/>
      </c>
      <c r="Z97" s="23" t="str">
        <f t="shared" si="32"/>
        <v/>
      </c>
      <c r="AA97" s="24"/>
      <c r="AB97" s="25" t="str">
        <f t="shared" si="45"/>
        <v/>
      </c>
      <c r="AC97" s="23" t="str">
        <f t="shared" si="33"/>
        <v/>
      </c>
      <c r="AD97" s="24"/>
      <c r="AE97" s="25" t="str">
        <f t="shared" si="46"/>
        <v/>
      </c>
      <c r="AF97" s="23" t="str">
        <f t="shared" si="34"/>
        <v/>
      </c>
      <c r="AG97" s="24"/>
      <c r="AH97" s="25" t="str">
        <f t="shared" si="47"/>
        <v/>
      </c>
      <c r="AI97" s="23" t="str">
        <f t="shared" si="35"/>
        <v/>
      </c>
      <c r="AJ97" s="26"/>
    </row>
    <row r="98" spans="1:36">
      <c r="A98" s="22" t="str">
        <f t="shared" si="36"/>
        <v/>
      </c>
      <c r="B98" s="23" t="str">
        <f t="shared" si="24"/>
        <v/>
      </c>
      <c r="C98" s="24"/>
      <c r="D98" s="25" t="str">
        <f t="shared" si="37"/>
        <v/>
      </c>
      <c r="E98" s="23" t="str">
        <f t="shared" si="25"/>
        <v/>
      </c>
      <c r="F98" s="24"/>
      <c r="G98" s="25" t="str">
        <f t="shared" si="38"/>
        <v/>
      </c>
      <c r="H98" s="23" t="str">
        <f t="shared" si="26"/>
        <v/>
      </c>
      <c r="I98" s="24"/>
      <c r="J98" s="25" t="str">
        <f t="shared" si="39"/>
        <v/>
      </c>
      <c r="K98" s="23" t="str">
        <f t="shared" si="27"/>
        <v/>
      </c>
      <c r="L98" s="24"/>
      <c r="M98" s="25" t="str">
        <f t="shared" si="40"/>
        <v/>
      </c>
      <c r="N98" s="23" t="str">
        <f t="shared" si="28"/>
        <v/>
      </c>
      <c r="O98" s="24"/>
      <c r="P98" s="25" t="str">
        <f t="shared" si="41"/>
        <v/>
      </c>
      <c r="Q98" s="23" t="str">
        <f t="shared" si="29"/>
        <v/>
      </c>
      <c r="R98" s="26"/>
      <c r="S98" s="22" t="str">
        <f t="shared" si="42"/>
        <v/>
      </c>
      <c r="T98" s="23" t="str">
        <f t="shared" si="30"/>
        <v/>
      </c>
      <c r="U98" s="24"/>
      <c r="V98" s="25" t="str">
        <f t="shared" si="43"/>
        <v/>
      </c>
      <c r="W98" s="23" t="str">
        <f t="shared" si="31"/>
        <v/>
      </c>
      <c r="X98" s="24"/>
      <c r="Y98" s="25" t="str">
        <f t="shared" si="44"/>
        <v/>
      </c>
      <c r="Z98" s="23" t="str">
        <f t="shared" si="32"/>
        <v/>
      </c>
      <c r="AA98" s="24"/>
      <c r="AB98" s="25" t="str">
        <f t="shared" si="45"/>
        <v/>
      </c>
      <c r="AC98" s="23" t="str">
        <f t="shared" si="33"/>
        <v/>
      </c>
      <c r="AD98" s="24"/>
      <c r="AE98" s="25" t="str">
        <f t="shared" si="46"/>
        <v/>
      </c>
      <c r="AF98" s="23" t="str">
        <f t="shared" si="34"/>
        <v/>
      </c>
      <c r="AG98" s="24"/>
      <c r="AH98" s="25" t="str">
        <f t="shared" si="47"/>
        <v/>
      </c>
      <c r="AI98" s="23" t="str">
        <f t="shared" si="35"/>
        <v/>
      </c>
      <c r="AJ98" s="26"/>
    </row>
    <row r="99" spans="1:36">
      <c r="A99" s="22" t="str">
        <f t="shared" si="36"/>
        <v/>
      </c>
      <c r="B99" s="23" t="str">
        <f t="shared" si="24"/>
        <v/>
      </c>
      <c r="C99" s="24"/>
      <c r="D99" s="25" t="str">
        <f t="shared" si="37"/>
        <v/>
      </c>
      <c r="E99" s="23" t="str">
        <f t="shared" si="25"/>
        <v/>
      </c>
      <c r="F99" s="24"/>
      <c r="G99" s="25" t="str">
        <f t="shared" si="38"/>
        <v/>
      </c>
      <c r="H99" s="23" t="str">
        <f t="shared" si="26"/>
        <v/>
      </c>
      <c r="I99" s="24"/>
      <c r="J99" s="25" t="str">
        <f t="shared" si="39"/>
        <v/>
      </c>
      <c r="K99" s="23" t="str">
        <f t="shared" si="27"/>
        <v/>
      </c>
      <c r="L99" s="24"/>
      <c r="M99" s="25" t="str">
        <f t="shared" si="40"/>
        <v/>
      </c>
      <c r="N99" s="23" t="str">
        <f t="shared" si="28"/>
        <v/>
      </c>
      <c r="O99" s="24"/>
      <c r="P99" s="25" t="str">
        <f t="shared" si="41"/>
        <v/>
      </c>
      <c r="Q99" s="23" t="str">
        <f t="shared" si="29"/>
        <v/>
      </c>
      <c r="R99" s="26"/>
      <c r="S99" s="22" t="str">
        <f t="shared" si="42"/>
        <v/>
      </c>
      <c r="T99" s="23" t="str">
        <f t="shared" si="30"/>
        <v/>
      </c>
      <c r="U99" s="24"/>
      <c r="V99" s="25" t="str">
        <f t="shared" si="43"/>
        <v/>
      </c>
      <c r="W99" s="23" t="str">
        <f t="shared" si="31"/>
        <v/>
      </c>
      <c r="X99" s="24"/>
      <c r="Y99" s="25" t="str">
        <f t="shared" si="44"/>
        <v/>
      </c>
      <c r="Z99" s="23" t="str">
        <f t="shared" si="32"/>
        <v/>
      </c>
      <c r="AA99" s="24"/>
      <c r="AB99" s="25" t="str">
        <f t="shared" si="45"/>
        <v/>
      </c>
      <c r="AC99" s="23" t="str">
        <f t="shared" si="33"/>
        <v/>
      </c>
      <c r="AD99" s="24"/>
      <c r="AE99" s="25" t="str">
        <f t="shared" si="46"/>
        <v/>
      </c>
      <c r="AF99" s="23" t="str">
        <f t="shared" si="34"/>
        <v/>
      </c>
      <c r="AG99" s="24"/>
      <c r="AH99" s="25" t="str">
        <f t="shared" si="47"/>
        <v/>
      </c>
      <c r="AI99" s="23" t="str">
        <f t="shared" si="35"/>
        <v/>
      </c>
      <c r="AJ99" s="26"/>
    </row>
    <row r="100" spans="1:36">
      <c r="A100" s="22" t="str">
        <f t="shared" si="36"/>
        <v/>
      </c>
      <c r="B100" s="23" t="str">
        <f t="shared" si="24"/>
        <v/>
      </c>
      <c r="C100" s="24"/>
      <c r="D100" s="25" t="str">
        <f t="shared" si="37"/>
        <v/>
      </c>
      <c r="E100" s="23" t="str">
        <f t="shared" si="25"/>
        <v/>
      </c>
      <c r="F100" s="24"/>
      <c r="G100" s="25" t="str">
        <f t="shared" si="38"/>
        <v/>
      </c>
      <c r="H100" s="23" t="str">
        <f t="shared" si="26"/>
        <v/>
      </c>
      <c r="I100" s="24"/>
      <c r="J100" s="25" t="str">
        <f t="shared" si="39"/>
        <v/>
      </c>
      <c r="K100" s="23" t="str">
        <f t="shared" si="27"/>
        <v/>
      </c>
      <c r="L100" s="24"/>
      <c r="M100" s="25" t="str">
        <f t="shared" si="40"/>
        <v/>
      </c>
      <c r="N100" s="23" t="str">
        <f t="shared" si="28"/>
        <v/>
      </c>
      <c r="O100" s="24"/>
      <c r="P100" s="25" t="str">
        <f t="shared" si="41"/>
        <v/>
      </c>
      <c r="Q100" s="23" t="str">
        <f t="shared" si="29"/>
        <v/>
      </c>
      <c r="R100" s="26"/>
      <c r="S100" s="22" t="str">
        <f t="shared" si="42"/>
        <v/>
      </c>
      <c r="T100" s="23" t="str">
        <f t="shared" si="30"/>
        <v/>
      </c>
      <c r="U100" s="24"/>
      <c r="V100" s="25" t="str">
        <f t="shared" si="43"/>
        <v/>
      </c>
      <c r="W100" s="23" t="str">
        <f t="shared" si="31"/>
        <v/>
      </c>
      <c r="X100" s="24"/>
      <c r="Y100" s="25" t="str">
        <f t="shared" si="44"/>
        <v/>
      </c>
      <c r="Z100" s="23" t="str">
        <f t="shared" si="32"/>
        <v/>
      </c>
      <c r="AA100" s="24"/>
      <c r="AB100" s="25" t="str">
        <f t="shared" si="45"/>
        <v/>
      </c>
      <c r="AC100" s="23" t="str">
        <f t="shared" si="33"/>
        <v/>
      </c>
      <c r="AD100" s="24"/>
      <c r="AE100" s="25" t="str">
        <f t="shared" si="46"/>
        <v/>
      </c>
      <c r="AF100" s="23" t="str">
        <f t="shared" si="34"/>
        <v/>
      </c>
      <c r="AG100" s="24"/>
      <c r="AH100" s="25" t="str">
        <f t="shared" si="47"/>
        <v/>
      </c>
      <c r="AI100" s="23" t="str">
        <f t="shared" si="35"/>
        <v/>
      </c>
      <c r="AJ100" s="26"/>
    </row>
    <row r="101" spans="1:36">
      <c r="A101" s="22" t="str">
        <f t="shared" si="36"/>
        <v/>
      </c>
      <c r="B101" s="23" t="str">
        <f t="shared" si="24"/>
        <v/>
      </c>
      <c r="C101" s="24"/>
      <c r="D101" s="25" t="str">
        <f t="shared" si="37"/>
        <v/>
      </c>
      <c r="E101" s="23" t="str">
        <f t="shared" si="25"/>
        <v/>
      </c>
      <c r="F101" s="24"/>
      <c r="G101" s="25" t="str">
        <f t="shared" si="38"/>
        <v/>
      </c>
      <c r="H101" s="23" t="str">
        <f t="shared" si="26"/>
        <v/>
      </c>
      <c r="I101" s="24"/>
      <c r="J101" s="25" t="str">
        <f t="shared" si="39"/>
        <v/>
      </c>
      <c r="K101" s="23" t="str">
        <f t="shared" si="27"/>
        <v/>
      </c>
      <c r="L101" s="24"/>
      <c r="M101" s="25" t="str">
        <f t="shared" si="40"/>
        <v/>
      </c>
      <c r="N101" s="23" t="str">
        <f t="shared" si="28"/>
        <v/>
      </c>
      <c r="O101" s="24"/>
      <c r="P101" s="25" t="str">
        <f t="shared" si="41"/>
        <v/>
      </c>
      <c r="Q101" s="23" t="str">
        <f t="shared" si="29"/>
        <v/>
      </c>
      <c r="R101" s="26"/>
      <c r="S101" s="22" t="str">
        <f t="shared" si="42"/>
        <v/>
      </c>
      <c r="T101" s="23" t="str">
        <f t="shared" si="30"/>
        <v/>
      </c>
      <c r="U101" s="24"/>
      <c r="V101" s="25" t="str">
        <f t="shared" si="43"/>
        <v/>
      </c>
      <c r="W101" s="23" t="str">
        <f t="shared" si="31"/>
        <v/>
      </c>
      <c r="X101" s="24"/>
      <c r="Y101" s="25" t="str">
        <f t="shared" si="44"/>
        <v/>
      </c>
      <c r="Z101" s="23" t="str">
        <f t="shared" si="32"/>
        <v/>
      </c>
      <c r="AA101" s="24"/>
      <c r="AB101" s="25" t="str">
        <f t="shared" si="45"/>
        <v/>
      </c>
      <c r="AC101" s="23" t="str">
        <f t="shared" si="33"/>
        <v/>
      </c>
      <c r="AD101" s="24"/>
      <c r="AE101" s="25" t="str">
        <f t="shared" si="46"/>
        <v/>
      </c>
      <c r="AF101" s="23" t="str">
        <f t="shared" si="34"/>
        <v/>
      </c>
      <c r="AG101" s="24"/>
      <c r="AH101" s="25" t="str">
        <f t="shared" si="47"/>
        <v/>
      </c>
      <c r="AI101" s="23" t="str">
        <f t="shared" si="35"/>
        <v/>
      </c>
      <c r="AJ101" s="26"/>
    </row>
    <row r="102" spans="1:36">
      <c r="A102" s="22" t="str">
        <f t="shared" si="36"/>
        <v/>
      </c>
      <c r="B102" s="23" t="str">
        <f t="shared" si="24"/>
        <v/>
      </c>
      <c r="C102" s="24"/>
      <c r="D102" s="25" t="str">
        <f t="shared" si="37"/>
        <v/>
      </c>
      <c r="E102" s="23" t="str">
        <f t="shared" si="25"/>
        <v/>
      </c>
      <c r="F102" s="24"/>
      <c r="G102" s="25" t="str">
        <f t="shared" si="38"/>
        <v/>
      </c>
      <c r="H102" s="23" t="str">
        <f t="shared" si="26"/>
        <v/>
      </c>
      <c r="I102" s="24"/>
      <c r="J102" s="25" t="str">
        <f t="shared" si="39"/>
        <v/>
      </c>
      <c r="K102" s="23" t="str">
        <f t="shared" si="27"/>
        <v/>
      </c>
      <c r="L102" s="24"/>
      <c r="M102" s="25" t="str">
        <f t="shared" si="40"/>
        <v/>
      </c>
      <c r="N102" s="23" t="str">
        <f t="shared" si="28"/>
        <v/>
      </c>
      <c r="O102" s="24"/>
      <c r="P102" s="25" t="str">
        <f t="shared" si="41"/>
        <v/>
      </c>
      <c r="Q102" s="23" t="str">
        <f t="shared" si="29"/>
        <v/>
      </c>
      <c r="R102" s="26"/>
      <c r="S102" s="22" t="str">
        <f t="shared" si="42"/>
        <v/>
      </c>
      <c r="T102" s="23" t="str">
        <f t="shared" si="30"/>
        <v/>
      </c>
      <c r="U102" s="24"/>
      <c r="V102" s="25" t="str">
        <f t="shared" si="43"/>
        <v/>
      </c>
      <c r="W102" s="23" t="str">
        <f t="shared" si="31"/>
        <v/>
      </c>
      <c r="X102" s="24"/>
      <c r="Y102" s="25" t="str">
        <f t="shared" si="44"/>
        <v/>
      </c>
      <c r="Z102" s="23" t="str">
        <f t="shared" si="32"/>
        <v/>
      </c>
      <c r="AA102" s="24"/>
      <c r="AB102" s="25" t="str">
        <f t="shared" si="45"/>
        <v/>
      </c>
      <c r="AC102" s="23" t="str">
        <f t="shared" si="33"/>
        <v/>
      </c>
      <c r="AD102" s="24"/>
      <c r="AE102" s="25" t="str">
        <f t="shared" si="46"/>
        <v/>
      </c>
      <c r="AF102" s="23" t="str">
        <f t="shared" si="34"/>
        <v/>
      </c>
      <c r="AG102" s="24"/>
      <c r="AH102" s="25" t="str">
        <f t="shared" si="47"/>
        <v/>
      </c>
      <c r="AI102" s="23" t="str">
        <f t="shared" si="35"/>
        <v/>
      </c>
      <c r="AJ102" s="26"/>
    </row>
    <row r="103" spans="1:36">
      <c r="A103" s="22" t="str">
        <f t="shared" si="36"/>
        <v/>
      </c>
      <c r="B103" s="23" t="str">
        <f t="shared" si="24"/>
        <v/>
      </c>
      <c r="C103" s="24"/>
      <c r="D103" s="25" t="str">
        <f t="shared" si="37"/>
        <v/>
      </c>
      <c r="E103" s="23" t="str">
        <f t="shared" si="25"/>
        <v/>
      </c>
      <c r="F103" s="24"/>
      <c r="G103" s="25" t="str">
        <f t="shared" si="38"/>
        <v/>
      </c>
      <c r="H103" s="23" t="str">
        <f t="shared" si="26"/>
        <v/>
      </c>
      <c r="I103" s="24"/>
      <c r="J103" s="25" t="str">
        <f t="shared" si="39"/>
        <v/>
      </c>
      <c r="K103" s="23" t="str">
        <f t="shared" si="27"/>
        <v/>
      </c>
      <c r="L103" s="24"/>
      <c r="M103" s="25" t="str">
        <f t="shared" si="40"/>
        <v/>
      </c>
      <c r="N103" s="23" t="str">
        <f t="shared" si="28"/>
        <v/>
      </c>
      <c r="O103" s="24"/>
      <c r="P103" s="25" t="str">
        <f t="shared" si="41"/>
        <v/>
      </c>
      <c r="Q103" s="23" t="str">
        <f t="shared" si="29"/>
        <v/>
      </c>
      <c r="R103" s="26"/>
      <c r="S103" s="22" t="str">
        <f t="shared" si="42"/>
        <v/>
      </c>
      <c r="T103" s="23" t="str">
        <f t="shared" si="30"/>
        <v/>
      </c>
      <c r="U103" s="24"/>
      <c r="V103" s="25" t="str">
        <f t="shared" si="43"/>
        <v/>
      </c>
      <c r="W103" s="23" t="str">
        <f t="shared" si="31"/>
        <v/>
      </c>
      <c r="X103" s="24"/>
      <c r="Y103" s="25" t="str">
        <f t="shared" si="44"/>
        <v/>
      </c>
      <c r="Z103" s="23" t="str">
        <f t="shared" si="32"/>
        <v/>
      </c>
      <c r="AA103" s="24"/>
      <c r="AB103" s="25" t="str">
        <f t="shared" si="45"/>
        <v/>
      </c>
      <c r="AC103" s="23" t="str">
        <f t="shared" si="33"/>
        <v/>
      </c>
      <c r="AD103" s="24"/>
      <c r="AE103" s="25" t="str">
        <f t="shared" si="46"/>
        <v/>
      </c>
      <c r="AF103" s="23" t="str">
        <f t="shared" si="34"/>
        <v/>
      </c>
      <c r="AG103" s="24"/>
      <c r="AH103" s="25" t="str">
        <f t="shared" si="47"/>
        <v/>
      </c>
      <c r="AI103" s="23" t="str">
        <f t="shared" si="35"/>
        <v/>
      </c>
      <c r="AJ103" s="26"/>
    </row>
    <row r="104" spans="1:36">
      <c r="A104" s="22" t="str">
        <f t="shared" si="36"/>
        <v/>
      </c>
      <c r="B104" s="23" t="str">
        <f t="shared" si="24"/>
        <v/>
      </c>
      <c r="C104" s="24"/>
      <c r="D104" s="25" t="str">
        <f t="shared" si="37"/>
        <v/>
      </c>
      <c r="E104" s="23" t="str">
        <f t="shared" si="25"/>
        <v/>
      </c>
      <c r="F104" s="24"/>
      <c r="G104" s="25" t="str">
        <f t="shared" si="38"/>
        <v/>
      </c>
      <c r="H104" s="23" t="str">
        <f t="shared" si="26"/>
        <v/>
      </c>
      <c r="I104" s="24"/>
      <c r="J104" s="25" t="str">
        <f t="shared" si="39"/>
        <v/>
      </c>
      <c r="K104" s="23" t="str">
        <f t="shared" si="27"/>
        <v/>
      </c>
      <c r="L104" s="24"/>
      <c r="M104" s="25" t="str">
        <f t="shared" si="40"/>
        <v/>
      </c>
      <c r="N104" s="23" t="str">
        <f t="shared" si="28"/>
        <v/>
      </c>
      <c r="O104" s="24"/>
      <c r="P104" s="25" t="str">
        <f t="shared" si="41"/>
        <v/>
      </c>
      <c r="Q104" s="23" t="str">
        <f t="shared" si="29"/>
        <v/>
      </c>
      <c r="R104" s="26"/>
      <c r="S104" s="22" t="str">
        <f t="shared" si="42"/>
        <v/>
      </c>
      <c r="T104" s="23" t="str">
        <f t="shared" si="30"/>
        <v/>
      </c>
      <c r="U104" s="24"/>
      <c r="V104" s="25" t="str">
        <f t="shared" si="43"/>
        <v/>
      </c>
      <c r="W104" s="23" t="str">
        <f t="shared" si="31"/>
        <v/>
      </c>
      <c r="X104" s="24"/>
      <c r="Y104" s="25" t="str">
        <f t="shared" si="44"/>
        <v/>
      </c>
      <c r="Z104" s="23" t="str">
        <f t="shared" si="32"/>
        <v/>
      </c>
      <c r="AA104" s="24"/>
      <c r="AB104" s="25" t="str">
        <f t="shared" si="45"/>
        <v/>
      </c>
      <c r="AC104" s="23" t="str">
        <f t="shared" si="33"/>
        <v/>
      </c>
      <c r="AD104" s="24"/>
      <c r="AE104" s="25" t="str">
        <f t="shared" si="46"/>
        <v/>
      </c>
      <c r="AF104" s="23" t="str">
        <f t="shared" si="34"/>
        <v/>
      </c>
      <c r="AG104" s="24"/>
      <c r="AH104" s="25" t="str">
        <f t="shared" si="47"/>
        <v/>
      </c>
      <c r="AI104" s="23" t="str">
        <f t="shared" si="35"/>
        <v/>
      </c>
      <c r="AJ104" s="26"/>
    </row>
    <row r="105" spans="1:36">
      <c r="A105" s="22" t="str">
        <f t="shared" si="36"/>
        <v/>
      </c>
      <c r="B105" s="23" t="str">
        <f t="shared" si="24"/>
        <v/>
      </c>
      <c r="C105" s="24"/>
      <c r="D105" s="25" t="str">
        <f t="shared" si="37"/>
        <v/>
      </c>
      <c r="E105" s="23" t="str">
        <f t="shared" si="25"/>
        <v/>
      </c>
      <c r="F105" s="24"/>
      <c r="G105" s="25" t="str">
        <f t="shared" si="38"/>
        <v/>
      </c>
      <c r="H105" s="23" t="str">
        <f t="shared" si="26"/>
        <v/>
      </c>
      <c r="I105" s="24"/>
      <c r="J105" s="25" t="str">
        <f t="shared" si="39"/>
        <v/>
      </c>
      <c r="K105" s="23" t="str">
        <f t="shared" si="27"/>
        <v/>
      </c>
      <c r="L105" s="24"/>
      <c r="M105" s="25" t="str">
        <f t="shared" si="40"/>
        <v/>
      </c>
      <c r="N105" s="23" t="str">
        <f t="shared" si="28"/>
        <v/>
      </c>
      <c r="O105" s="24"/>
      <c r="P105" s="25" t="str">
        <f t="shared" si="41"/>
        <v/>
      </c>
      <c r="Q105" s="23" t="str">
        <f t="shared" si="29"/>
        <v/>
      </c>
      <c r="R105" s="26"/>
      <c r="S105" s="22" t="str">
        <f t="shared" si="42"/>
        <v/>
      </c>
      <c r="T105" s="23" t="str">
        <f t="shared" si="30"/>
        <v/>
      </c>
      <c r="U105" s="24"/>
      <c r="V105" s="25" t="str">
        <f t="shared" si="43"/>
        <v/>
      </c>
      <c r="W105" s="23" t="str">
        <f t="shared" si="31"/>
        <v/>
      </c>
      <c r="X105" s="24"/>
      <c r="Y105" s="25" t="str">
        <f t="shared" si="44"/>
        <v/>
      </c>
      <c r="Z105" s="23" t="str">
        <f t="shared" si="32"/>
        <v/>
      </c>
      <c r="AA105" s="24"/>
      <c r="AB105" s="25" t="str">
        <f t="shared" si="45"/>
        <v/>
      </c>
      <c r="AC105" s="23" t="str">
        <f t="shared" si="33"/>
        <v/>
      </c>
      <c r="AD105" s="24"/>
      <c r="AE105" s="25" t="str">
        <f t="shared" si="46"/>
        <v/>
      </c>
      <c r="AF105" s="23" t="str">
        <f t="shared" si="34"/>
        <v/>
      </c>
      <c r="AG105" s="24"/>
      <c r="AH105" s="25" t="str">
        <f t="shared" si="47"/>
        <v/>
      </c>
      <c r="AI105" s="23" t="str">
        <f t="shared" si="35"/>
        <v/>
      </c>
      <c r="AJ105" s="26"/>
    </row>
    <row r="106" spans="1:36">
      <c r="A106" s="22" t="str">
        <f t="shared" si="36"/>
        <v/>
      </c>
      <c r="B106" s="23" t="str">
        <f t="shared" si="24"/>
        <v/>
      </c>
      <c r="C106" s="24"/>
      <c r="D106" s="25" t="str">
        <f t="shared" si="37"/>
        <v/>
      </c>
      <c r="E106" s="23" t="str">
        <f t="shared" si="25"/>
        <v/>
      </c>
      <c r="F106" s="24"/>
      <c r="G106" s="25" t="str">
        <f t="shared" si="38"/>
        <v/>
      </c>
      <c r="H106" s="23" t="str">
        <f t="shared" si="26"/>
        <v/>
      </c>
      <c r="I106" s="24"/>
      <c r="J106" s="25" t="str">
        <f t="shared" si="39"/>
        <v/>
      </c>
      <c r="K106" s="23" t="str">
        <f t="shared" si="27"/>
        <v/>
      </c>
      <c r="L106" s="24"/>
      <c r="M106" s="25" t="str">
        <f t="shared" si="40"/>
        <v/>
      </c>
      <c r="N106" s="23" t="str">
        <f t="shared" si="28"/>
        <v/>
      </c>
      <c r="O106" s="24"/>
      <c r="P106" s="25" t="str">
        <f t="shared" si="41"/>
        <v/>
      </c>
      <c r="Q106" s="23" t="str">
        <f t="shared" si="29"/>
        <v/>
      </c>
      <c r="R106" s="26"/>
      <c r="S106" s="22" t="str">
        <f t="shared" si="42"/>
        <v/>
      </c>
      <c r="T106" s="23" t="str">
        <f t="shared" si="30"/>
        <v/>
      </c>
      <c r="U106" s="24"/>
      <c r="V106" s="25" t="str">
        <f t="shared" si="43"/>
        <v/>
      </c>
      <c r="W106" s="23" t="str">
        <f t="shared" si="31"/>
        <v/>
      </c>
      <c r="X106" s="24"/>
      <c r="Y106" s="25" t="str">
        <f t="shared" si="44"/>
        <v/>
      </c>
      <c r="Z106" s="23" t="str">
        <f t="shared" si="32"/>
        <v/>
      </c>
      <c r="AA106" s="24"/>
      <c r="AB106" s="25" t="str">
        <f t="shared" si="45"/>
        <v/>
      </c>
      <c r="AC106" s="23" t="str">
        <f t="shared" si="33"/>
        <v/>
      </c>
      <c r="AD106" s="24"/>
      <c r="AE106" s="25" t="str">
        <f t="shared" si="46"/>
        <v/>
      </c>
      <c r="AF106" s="23" t="str">
        <f t="shared" si="34"/>
        <v/>
      </c>
      <c r="AG106" s="24"/>
      <c r="AH106" s="25" t="str">
        <f t="shared" si="47"/>
        <v/>
      </c>
      <c r="AI106" s="23" t="str">
        <f t="shared" si="35"/>
        <v/>
      </c>
      <c r="AJ106" s="26"/>
    </row>
    <row r="107" spans="1:36">
      <c r="A107" s="22" t="str">
        <f>IFERROR(IF(MONTH(A106)=MONTH(A106+1),A106+1,""),"")</f>
        <v/>
      </c>
      <c r="B107" s="23" t="str">
        <f t="shared" si="24"/>
        <v/>
      </c>
      <c r="C107" s="24"/>
      <c r="D107" s="25" t="str">
        <f>IFERROR(IF(MONTH(D106)=MONTH(D106+1),D106+1,""),"")</f>
        <v/>
      </c>
      <c r="E107" s="23" t="str">
        <f t="shared" si="25"/>
        <v/>
      </c>
      <c r="F107" s="24"/>
      <c r="G107" s="25" t="str">
        <f>IFERROR(IF(MONTH(G106)=MONTH(G106+1),G106+1,""),"")</f>
        <v/>
      </c>
      <c r="H107" s="23" t="str">
        <f t="shared" si="26"/>
        <v/>
      </c>
      <c r="I107" s="24"/>
      <c r="J107" s="25" t="str">
        <f>IFERROR(IF(MONTH(J106)=MONTH(J106+1),J106+1,""),"")</f>
        <v/>
      </c>
      <c r="K107" s="23" t="str">
        <f t="shared" si="27"/>
        <v/>
      </c>
      <c r="L107" s="24"/>
      <c r="M107" s="25" t="str">
        <f>IFERROR(IF(MONTH(M106)=MONTH(M106+1),M106+1,""),"")</f>
        <v/>
      </c>
      <c r="N107" s="23" t="str">
        <f t="shared" si="28"/>
        <v/>
      </c>
      <c r="O107" s="24"/>
      <c r="P107" s="25" t="str">
        <f>IFERROR(IF(MONTH(P106)=MONTH(P106+1),P106+1,""),"")</f>
        <v/>
      </c>
      <c r="Q107" s="23" t="str">
        <f t="shared" si="29"/>
        <v/>
      </c>
      <c r="R107" s="26"/>
      <c r="S107" s="22" t="str">
        <f>IFERROR(IF(MONTH(S106)=MONTH(S106+1),S106+1,""),"")</f>
        <v/>
      </c>
      <c r="T107" s="23" t="str">
        <f t="shared" si="30"/>
        <v/>
      </c>
      <c r="U107" s="24"/>
      <c r="V107" s="25" t="str">
        <f>IFERROR(IF(MONTH(V106)=MONTH(V106+1),V106+1,""),"")</f>
        <v/>
      </c>
      <c r="W107" s="23" t="str">
        <f t="shared" si="31"/>
        <v/>
      </c>
      <c r="X107" s="24"/>
      <c r="Y107" s="25" t="str">
        <f>IFERROR(IF(MONTH(Y106)=MONTH(Y106+1),Y106+1,""),"")</f>
        <v/>
      </c>
      <c r="Z107" s="23" t="str">
        <f t="shared" si="32"/>
        <v/>
      </c>
      <c r="AA107" s="24"/>
      <c r="AB107" s="25" t="str">
        <f>IFERROR(IF(MONTH(AB106)=MONTH(AB106+1),AB106+1,""),"")</f>
        <v/>
      </c>
      <c r="AC107" s="23" t="str">
        <f t="shared" si="33"/>
        <v/>
      </c>
      <c r="AD107" s="24"/>
      <c r="AE107" s="25" t="str">
        <f>IFERROR(IF(MONTH(AE106)=MONTH(AE106+1),AE106+1,""),"")</f>
        <v/>
      </c>
      <c r="AF107" s="23" t="str">
        <f t="shared" si="34"/>
        <v/>
      </c>
      <c r="AG107" s="24"/>
      <c r="AH107" s="25" t="str">
        <f>IFERROR(IF(MONTH(AH106)=MONTH(AH106+1),AH106+1,""),"")</f>
        <v/>
      </c>
      <c r="AI107" s="23" t="str">
        <f t="shared" si="35"/>
        <v/>
      </c>
      <c r="AJ107" s="26"/>
    </row>
    <row r="108" spans="1:36">
      <c r="A108" s="22" t="str">
        <f>IFERROR(IF(MONTH(A106)=MONTH(A106+2),A106+2,""),"")</f>
        <v/>
      </c>
      <c r="B108" s="23" t="str">
        <f t="shared" si="24"/>
        <v/>
      </c>
      <c r="C108" s="24"/>
      <c r="D108" s="25" t="str">
        <f>IFERROR(IF(MONTH(D106)=MONTH(D106+2),D106+2,""),"")</f>
        <v/>
      </c>
      <c r="E108" s="23" t="str">
        <f t="shared" si="25"/>
        <v/>
      </c>
      <c r="F108" s="24"/>
      <c r="G108" s="25" t="str">
        <f>IFERROR(IF(MONTH(G106)=MONTH(G106+2),G106+2,""),"")</f>
        <v/>
      </c>
      <c r="H108" s="23" t="str">
        <f t="shared" si="26"/>
        <v/>
      </c>
      <c r="I108" s="24"/>
      <c r="J108" s="25" t="str">
        <f>IFERROR(IF(MONTH(J106)=MONTH(J106+2),J106+2,""),"")</f>
        <v/>
      </c>
      <c r="K108" s="23" t="str">
        <f t="shared" si="27"/>
        <v/>
      </c>
      <c r="L108" s="24"/>
      <c r="M108" s="25" t="str">
        <f>IFERROR(IF(MONTH(M106)=MONTH(M106+2),M106+2,""),"")</f>
        <v/>
      </c>
      <c r="N108" s="23" t="str">
        <f t="shared" si="28"/>
        <v/>
      </c>
      <c r="O108" s="24"/>
      <c r="P108" s="25" t="str">
        <f>IFERROR(IF(MONTH(P106)=MONTH(P106+2),P106+2,""),"")</f>
        <v/>
      </c>
      <c r="Q108" s="23" t="str">
        <f t="shared" si="29"/>
        <v/>
      </c>
      <c r="R108" s="26"/>
      <c r="S108" s="22" t="str">
        <f>IFERROR(IF(MONTH(S106)=MONTH(S106+2),S106+2,""),"")</f>
        <v/>
      </c>
      <c r="T108" s="23" t="str">
        <f t="shared" si="30"/>
        <v/>
      </c>
      <c r="U108" s="24"/>
      <c r="V108" s="25" t="str">
        <f>IFERROR(IF(MONTH(V106)=MONTH(V106+2),V106+2,""),"")</f>
        <v/>
      </c>
      <c r="W108" s="23" t="str">
        <f t="shared" si="31"/>
        <v/>
      </c>
      <c r="X108" s="24"/>
      <c r="Y108" s="25" t="str">
        <f>IFERROR(IF(MONTH(Y106)=MONTH(Y106+2),Y106+2,""),"")</f>
        <v/>
      </c>
      <c r="Z108" s="23" t="str">
        <f t="shared" si="32"/>
        <v/>
      </c>
      <c r="AA108" s="24"/>
      <c r="AB108" s="25" t="str">
        <f>IFERROR(IF(MONTH(AB106)=MONTH(AB106+2),AB106+2,""),"")</f>
        <v/>
      </c>
      <c r="AC108" s="23" t="str">
        <f t="shared" si="33"/>
        <v/>
      </c>
      <c r="AD108" s="24"/>
      <c r="AE108" s="25" t="str">
        <f>IFERROR(IF(MONTH(AE106)=MONTH(AE106+2),AE106+2,""),"")</f>
        <v/>
      </c>
      <c r="AF108" s="23" t="str">
        <f t="shared" si="34"/>
        <v/>
      </c>
      <c r="AG108" s="24"/>
      <c r="AH108" s="25" t="str">
        <f>IFERROR(IF(MONTH(AH106)=MONTH(AH106+2),AH106+2,""),"")</f>
        <v/>
      </c>
      <c r="AI108" s="23" t="str">
        <f t="shared" si="35"/>
        <v/>
      </c>
      <c r="AJ108" s="26"/>
    </row>
    <row r="109" spans="1:36" ht="14.25" thickBot="1">
      <c r="A109" s="27" t="str">
        <f>IFERROR(IF(MONTH(A106)=MONTH(A106+3),A106+3,""),"")</f>
        <v/>
      </c>
      <c r="B109" s="28" t="str">
        <f t="shared" si="24"/>
        <v/>
      </c>
      <c r="C109" s="29"/>
      <c r="D109" s="30" t="str">
        <f>IFERROR(IF(MONTH(D106)=MONTH(D106+3),D106+3,""),"")</f>
        <v/>
      </c>
      <c r="E109" s="28" t="str">
        <f t="shared" si="25"/>
        <v/>
      </c>
      <c r="F109" s="29"/>
      <c r="G109" s="30" t="str">
        <f>IFERROR(IF(MONTH(G106)=MONTH(G106+3),G106+3,""),"")</f>
        <v/>
      </c>
      <c r="H109" s="28" t="str">
        <f t="shared" si="26"/>
        <v/>
      </c>
      <c r="I109" s="29"/>
      <c r="J109" s="30" t="str">
        <f>IFERROR(IF(MONTH(J106)=MONTH(J106+3),J106+3,""),"")</f>
        <v/>
      </c>
      <c r="K109" s="28" t="str">
        <f t="shared" si="27"/>
        <v/>
      </c>
      <c r="L109" s="29"/>
      <c r="M109" s="30" t="str">
        <f>IFERROR(IF(MONTH(M106)=MONTH(M106+3),M106+3,""),"")</f>
        <v/>
      </c>
      <c r="N109" s="28" t="str">
        <f t="shared" si="28"/>
        <v/>
      </c>
      <c r="O109" s="29"/>
      <c r="P109" s="30" t="str">
        <f>IFERROR(IF(MONTH(P106)=MONTH(P106+3),P106+3,""),"")</f>
        <v/>
      </c>
      <c r="Q109" s="28" t="str">
        <f t="shared" si="29"/>
        <v/>
      </c>
      <c r="R109" s="31"/>
      <c r="S109" s="27" t="str">
        <f>IFERROR(IF(MONTH(S106)=MONTH(S106+3),S106+3,""),"")</f>
        <v/>
      </c>
      <c r="T109" s="28" t="str">
        <f t="shared" si="30"/>
        <v/>
      </c>
      <c r="U109" s="29"/>
      <c r="V109" s="30" t="str">
        <f>IFERROR(IF(MONTH(V106)=MONTH(V106+3),V106+3,""),"")</f>
        <v/>
      </c>
      <c r="W109" s="28" t="str">
        <f t="shared" si="31"/>
        <v/>
      </c>
      <c r="X109" s="29"/>
      <c r="Y109" s="30" t="str">
        <f>IFERROR(IF(MONTH(Y106)=MONTH(Y106+3),Y106+3,""),"")</f>
        <v/>
      </c>
      <c r="Z109" s="28" t="str">
        <f t="shared" si="32"/>
        <v/>
      </c>
      <c r="AA109" s="29"/>
      <c r="AB109" s="30" t="str">
        <f>IFERROR(IF(MONTH(AB106)=MONTH(AB106+3),AB106+3,""),"")</f>
        <v/>
      </c>
      <c r="AC109" s="28" t="str">
        <f t="shared" si="33"/>
        <v/>
      </c>
      <c r="AD109" s="29"/>
      <c r="AE109" s="30" t="str">
        <f>IFERROR(IF(MONTH(AE106)=MONTH(AE106+3),AE106+3,""),"")</f>
        <v/>
      </c>
      <c r="AF109" s="28" t="str">
        <f t="shared" si="34"/>
        <v/>
      </c>
      <c r="AG109" s="29"/>
      <c r="AH109" s="30" t="str">
        <f>IFERROR(IF(MONTH(AH106)=MONTH(AH106+3),AH106+3,""),"")</f>
        <v/>
      </c>
      <c r="AI109" s="28" t="str">
        <f t="shared" si="35"/>
        <v/>
      </c>
      <c r="AJ109" s="31"/>
    </row>
    <row r="110" spans="1:36" ht="15" thickTop="1" thickBot="1">
      <c r="A110" s="798" t="s">
        <v>186</v>
      </c>
      <c r="B110" s="799"/>
      <c r="C110" s="32" t="str">
        <f>IF(SUM(C79:C109)&gt;0,SUM(C79:C109),"")</f>
        <v/>
      </c>
      <c r="D110" s="800" t="s">
        <v>186</v>
      </c>
      <c r="E110" s="799"/>
      <c r="F110" s="32" t="str">
        <f>IF(SUM(F79:F109)&gt;0,SUM(F79:F109),"")</f>
        <v/>
      </c>
      <c r="G110" s="800" t="s">
        <v>186</v>
      </c>
      <c r="H110" s="799"/>
      <c r="I110" s="32" t="str">
        <f>IF(SUM(I79:I109)&gt;0,SUM(I79:I109),"")</f>
        <v/>
      </c>
      <c r="J110" s="800" t="s">
        <v>186</v>
      </c>
      <c r="K110" s="799"/>
      <c r="L110" s="32" t="str">
        <f>IF(SUM(L79:L109)&gt;0,SUM(L79:L109),"")</f>
        <v/>
      </c>
      <c r="M110" s="800" t="s">
        <v>186</v>
      </c>
      <c r="N110" s="799"/>
      <c r="O110" s="32" t="str">
        <f>IF(SUM(O79:O109)&gt;0,SUM(O79:O109),"")</f>
        <v/>
      </c>
      <c r="P110" s="800" t="s">
        <v>186</v>
      </c>
      <c r="Q110" s="799"/>
      <c r="R110" s="33" t="str">
        <f>IF(SUM(R79:R109)&gt;0,SUM(R79:R109),"")</f>
        <v/>
      </c>
      <c r="S110" s="798" t="s">
        <v>186</v>
      </c>
      <c r="T110" s="799"/>
      <c r="U110" s="32" t="str">
        <f>IF(SUM(U79:U109)&gt;0,SUM(U79:U109),"")</f>
        <v/>
      </c>
      <c r="V110" s="800" t="s">
        <v>186</v>
      </c>
      <c r="W110" s="799"/>
      <c r="X110" s="32" t="str">
        <f>IF(SUM(X79:X109)&gt;0,SUM(X79:X109),"")</f>
        <v/>
      </c>
      <c r="Y110" s="800" t="s">
        <v>186</v>
      </c>
      <c r="Z110" s="799"/>
      <c r="AA110" s="32" t="str">
        <f>IF(SUM(AA79:AA109)&gt;0,SUM(AA79:AA109),"")</f>
        <v/>
      </c>
      <c r="AB110" s="800" t="s">
        <v>186</v>
      </c>
      <c r="AC110" s="799"/>
      <c r="AD110" s="32" t="str">
        <f>IF(SUM(AD79:AD109)&gt;0,SUM(AD79:AD109),"")</f>
        <v/>
      </c>
      <c r="AE110" s="800" t="s">
        <v>186</v>
      </c>
      <c r="AF110" s="799"/>
      <c r="AG110" s="32" t="str">
        <f>IF(SUM(AG79:AG109)&gt;0,SUM(AG79:AG109),"")</f>
        <v/>
      </c>
      <c r="AH110" s="800" t="s">
        <v>186</v>
      </c>
      <c r="AI110" s="799"/>
      <c r="AJ110" s="33" t="str">
        <f>IF(SUM(AJ79:AJ109)&gt;0,SUM(AJ79:AJ109),"")</f>
        <v/>
      </c>
    </row>
    <row r="111" spans="1:36" ht="14.25" thickTop="1">
      <c r="A111" s="801" t="s">
        <v>213</v>
      </c>
      <c r="B111" s="802"/>
      <c r="C111" s="34" t="str">
        <f>IFERROR(AVERAGE(C79:C109),"")</f>
        <v/>
      </c>
      <c r="D111" s="803" t="s">
        <v>213</v>
      </c>
      <c r="E111" s="804"/>
      <c r="F111" s="34" t="str">
        <f>IFERROR(AVERAGE(F79:F109),"")</f>
        <v/>
      </c>
      <c r="G111" s="803" t="s">
        <v>213</v>
      </c>
      <c r="H111" s="804"/>
      <c r="I111" s="34" t="str">
        <f>IFERROR(AVERAGE(I79:I109),"")</f>
        <v/>
      </c>
      <c r="J111" s="803" t="s">
        <v>213</v>
      </c>
      <c r="K111" s="804"/>
      <c r="L111" s="34" t="str">
        <f>IFERROR(AVERAGE(L79:L109),"")</f>
        <v/>
      </c>
      <c r="M111" s="803" t="s">
        <v>213</v>
      </c>
      <c r="N111" s="804"/>
      <c r="O111" s="34" t="str">
        <f>IFERROR(AVERAGE(O79:O109),"")</f>
        <v/>
      </c>
      <c r="P111" s="803" t="s">
        <v>213</v>
      </c>
      <c r="Q111" s="804"/>
      <c r="R111" s="35" t="str">
        <f>IFERROR(AVERAGE(R79:R109),"")</f>
        <v/>
      </c>
      <c r="S111" s="801" t="s">
        <v>213</v>
      </c>
      <c r="T111" s="802"/>
      <c r="U111" s="34" t="str">
        <f>IFERROR(AVERAGE(U79:U109),"")</f>
        <v/>
      </c>
      <c r="V111" s="803" t="s">
        <v>213</v>
      </c>
      <c r="W111" s="804"/>
      <c r="X111" s="34" t="str">
        <f>IFERROR(AVERAGE(X79:X109),"")</f>
        <v/>
      </c>
      <c r="Y111" s="803" t="s">
        <v>213</v>
      </c>
      <c r="Z111" s="804"/>
      <c r="AA111" s="34" t="str">
        <f>IFERROR(AVERAGE(AA79:AA109),"")</f>
        <v/>
      </c>
      <c r="AB111" s="803" t="s">
        <v>213</v>
      </c>
      <c r="AC111" s="804"/>
      <c r="AD111" s="34" t="str">
        <f>IFERROR(AVERAGE(AD79:AD109),"")</f>
        <v/>
      </c>
      <c r="AE111" s="803" t="s">
        <v>213</v>
      </c>
      <c r="AF111" s="804"/>
      <c r="AG111" s="34" t="str">
        <f>IFERROR(AVERAGE(AG79:AG109),"")</f>
        <v/>
      </c>
      <c r="AH111" s="803" t="s">
        <v>213</v>
      </c>
      <c r="AI111" s="804"/>
      <c r="AJ111" s="35" t="str">
        <f>IFERROR(AVERAGE(AJ79:AJ109),"")</f>
        <v/>
      </c>
    </row>
    <row r="112" spans="1:36">
      <c r="A112" s="805" t="s">
        <v>214</v>
      </c>
      <c r="B112" s="806"/>
      <c r="C112" s="36" t="str">
        <f>IF(C110="","",IFERROR(AVERAGE(C79:C109,AJ21:AJ51,AG21:AG51,AD21:AD51,AA21:AA51,X21:X51,U21:U51,R21:R51,O21:O51,L21:L51,I21:I51,F21:F51,C21:C51),""))</f>
        <v/>
      </c>
      <c r="D112" s="815" t="s">
        <v>214</v>
      </c>
      <c r="E112" s="806"/>
      <c r="F112" s="36" t="str">
        <f>IF(F110="","",IFERROR(AVERAGE(F79:F109,C21:C51,AJ21:AJ51,AG21:AG51,AD21:AD51,AA21:AA51,X21:X51,U21:U51,R21:R51,O21:O51,L21:L51,I21:I51,F21:F51,C79:C109),""))</f>
        <v/>
      </c>
      <c r="G112" s="815" t="s">
        <v>214</v>
      </c>
      <c r="H112" s="806"/>
      <c r="I112" s="36" t="str">
        <f>IF(I110="","",IFERROR(AVERAGE(I79:I109,F21:F51,C21:C51,AJ21:AJ51,AG21:AG51,AD21:AD51,AA21:AA51,X21:X51,U21:U51,R21:R51,O21:O51,L21:L51,I21:I51,F79:F109,C79:C109),""))</f>
        <v/>
      </c>
      <c r="J112" s="815" t="s">
        <v>214</v>
      </c>
      <c r="K112" s="806"/>
      <c r="L112" s="36" t="str">
        <f>IF(L110="","",IFERROR(AVERAGE(L79:L109,I21:I51,F21:F51,C21:C51,AJ21:AJ51,AG21:AG51,AD21:AD51,AA21:AA51,X21:X51,U21:U51,R21:R51,O21:O51,L21:L51,I79:I109,F79:F109,C79:C109),""))</f>
        <v/>
      </c>
      <c r="M112" s="815" t="s">
        <v>214</v>
      </c>
      <c r="N112" s="806"/>
      <c r="O112" s="36" t="str">
        <f>IF(O110="","",IFERROR(AVERAGE(O79:O109,L21:L51,I21:I51,F21:F51,C21:C51,AJ21:AJ51,AG21:AG51,AD21:AD51,AA21:AA51,X21:X51,U21:U51,R21:R51,O21:O51,L79:L109,I79:I109,F79:F109,C79:C109),""))</f>
        <v/>
      </c>
      <c r="P112" s="815" t="s">
        <v>214</v>
      </c>
      <c r="Q112" s="806"/>
      <c r="R112" s="37" t="str">
        <f>IF(R110="","",IFERROR(AVERAGE(R79:R109,O21:O51,L21:L51,I21:I51,F21:F51,C21:C51,AJ21:AJ51,AG21:AG51,AD21:AD51,AA21:AA51,X21:X51,U21:U51,R21:R51,O79:O109,L79:L109,I79:I109,F79:F109,C79:C109),""))</f>
        <v/>
      </c>
      <c r="S112" s="805" t="s">
        <v>214</v>
      </c>
      <c r="T112" s="806"/>
      <c r="U112" s="36" t="str">
        <f>IF(U110="","",IFERROR(AVERAGE(U79:U109,R21:R51,O21:O51,L21:L51,I21:I51,F21:F51,C21:C51,AJ21:AJ51,AG21:AG51,AD21:AD51,AA21:AA51,X21:X51,U21:U51,R79:R109,O79:O109,L79:L109,I79:I109,F79:F109,C79:C109),""))</f>
        <v/>
      </c>
      <c r="V112" s="815" t="s">
        <v>214</v>
      </c>
      <c r="W112" s="806"/>
      <c r="X112" s="36" t="str">
        <f>IF(X110="","",IFERROR(AVERAGE(X79:X109,U21:U51,R21:R51,O21:O51,L21:L51,I21:I51,F21:F51,C21:C51,AJ21:AJ51,AG21:AG51,AD21:AD51,AA21:AA51,X21:X51,U79:U109,R79:R109,O79:O109,L79:L109,I79:I109,F79:F109,C79:C109),""))</f>
        <v/>
      </c>
      <c r="Y112" s="815" t="s">
        <v>214</v>
      </c>
      <c r="Z112" s="806"/>
      <c r="AA112" s="36" t="str">
        <f>IF(AA110="","",IFERROR(AVERAGE(AA79:AA109,X21:X51,U21:U51,R21:R51,O21:O51,L21:L51,I21:I51,F21:F51,C21:C51,AJ21:AJ51,AG21:AG51,AD21:AD51,AA21:AA51,X79:X109,U79:U109,R79:R109,O79:O109,L79:L109,I79:I109,F79:F109,C79:C109),""))</f>
        <v/>
      </c>
      <c r="AB112" s="815" t="s">
        <v>214</v>
      </c>
      <c r="AC112" s="806"/>
      <c r="AD112" s="36" t="str">
        <f>IF(AD110="","",IFERROR(AVERAGE(AD79:AD109,AA21:AA51,X21:X51,U21:U51,R21:R51,O21:O51,L21:L51,I21:I51,F21:F51,C21:C51,AJ21:AJ51,AG21:AG51,AD21:AD51,AA79:AA109,X79:X109,U79:U109,R79:R109,O79:O109,L79:L109,I79:I109,F79:F109,C79:C109),""))</f>
        <v/>
      </c>
      <c r="AE112" s="815" t="s">
        <v>214</v>
      </c>
      <c r="AF112" s="806"/>
      <c r="AG112" s="36" t="str">
        <f>IF(AG110="","",IFERROR(AVERAGE(AG79:AG109,AD21:AD51,AA21:AA51,X21:X51,U21:U51,R21:R51,O21:O51,L21:L51,I21:I51,F21:F51,C21:C51,AJ21:AJ51,AG21:AG51,AD79:AD109,AA79:AA109,X79:X109,U79:U109,R79:R109,O79:O109,L79:L109,I79:I109,F79:F109,C79:C109),""))</f>
        <v/>
      </c>
      <c r="AH112" s="815" t="s">
        <v>214</v>
      </c>
      <c r="AI112" s="806"/>
      <c r="AJ112" s="37" t="str">
        <f>IF(AJ110="","",IFERROR(AVERAGE(AJ79:AJ109,AG21:AG51,AD21:AD51,AA21:AA51,X21:X51,U21:U51,R21:R51,O21:O51,L21:L51,I21:I51,F21:F51,C21:C51,AJ21:AJ51,AG79:AG109,AD79:AD109,AA79:AA109,X79:X109,U79:U109,R79:R109,O79:O109,L79:L109,I79:I109,F79:F109,C79:C109),""))</f>
        <v/>
      </c>
    </row>
    <row r="113" spans="1:36">
      <c r="A113" s="805" t="s">
        <v>189</v>
      </c>
      <c r="B113" s="806"/>
      <c r="C113" s="39" t="str">
        <f>IF(C110="","",IFERROR(AVERAGE(C79:C109,AJ21:AJ51,AG21:AG51),""))</f>
        <v/>
      </c>
      <c r="D113" s="807" t="s">
        <v>189</v>
      </c>
      <c r="E113" s="808"/>
      <c r="F113" s="39" t="str">
        <f>IF(F110="","",IFERROR(AVERAGE(F79:F109,C79:C109,AJ21:AJ51),""))</f>
        <v/>
      </c>
      <c r="G113" s="807" t="s">
        <v>215</v>
      </c>
      <c r="H113" s="808"/>
      <c r="I113" s="36" t="str">
        <f>IF(I110="","",IFERROR(AVERAGE(I79:I109,F79:F109,C79:C109),""))</f>
        <v/>
      </c>
      <c r="J113" s="807" t="s">
        <v>215</v>
      </c>
      <c r="K113" s="808"/>
      <c r="L113" s="36" t="str">
        <f>IF(L110="","",IFERROR(AVERAGE(L79:L109,I79:I109,F79:F109),""))</f>
        <v/>
      </c>
      <c r="M113" s="807" t="s">
        <v>215</v>
      </c>
      <c r="N113" s="808"/>
      <c r="O113" s="36" t="str">
        <f>IF(O110="","",IFERROR(AVERAGE(O79:O109,L79:L109,I79:I109),""))</f>
        <v/>
      </c>
      <c r="P113" s="807" t="s">
        <v>215</v>
      </c>
      <c r="Q113" s="808"/>
      <c r="R113" s="37" t="str">
        <f>IF(R110="","",IFERROR(AVERAGE(R79:R109,O79:O109,L79:L109),""))</f>
        <v/>
      </c>
      <c r="S113" s="805" t="s">
        <v>215</v>
      </c>
      <c r="T113" s="806"/>
      <c r="U113" s="36" t="str">
        <f>IF(U110="","",IFERROR(AVERAGE(U79:U109,R79:R109,O79:O109),""))</f>
        <v/>
      </c>
      <c r="V113" s="807" t="s">
        <v>215</v>
      </c>
      <c r="W113" s="808"/>
      <c r="X113" s="39" t="str">
        <f>IF(X110="","",IFERROR(AVERAGE(X79:X109,U79:U109,R79:R109),""))</f>
        <v/>
      </c>
      <c r="Y113" s="807" t="s">
        <v>215</v>
      </c>
      <c r="Z113" s="808"/>
      <c r="AA113" s="36" t="str">
        <f>IF(AA110="","",IFERROR(AVERAGE(AA79:AA109,X79:X109,U79:U109),""))</f>
        <v/>
      </c>
      <c r="AB113" s="807" t="s">
        <v>215</v>
      </c>
      <c r="AC113" s="808"/>
      <c r="AD113" s="36" t="str">
        <f>IF(AD110="","",IFERROR(AVERAGE(AD79:AD109,AA79:AA109,X79:X109),""))</f>
        <v/>
      </c>
      <c r="AE113" s="807" t="s">
        <v>215</v>
      </c>
      <c r="AF113" s="808"/>
      <c r="AG113" s="36" t="str">
        <f>IF(AG110="","",IFERROR(AVERAGE(AG79:AG109,AD79:AD109,AA79:AA109),""))</f>
        <v/>
      </c>
      <c r="AH113" s="807" t="s">
        <v>215</v>
      </c>
      <c r="AI113" s="808"/>
      <c r="AJ113" s="37" t="str">
        <f>IF(AJ110="","",IFERROR(AVERAGE(AJ79:AJ109,AG79:AG109,AD79:AD109),""))</f>
        <v/>
      </c>
    </row>
    <row r="114" spans="1:36" ht="14.25" thickBot="1">
      <c r="A114" s="811" t="s">
        <v>190</v>
      </c>
      <c r="B114" s="810"/>
      <c r="C114" s="42" t="str">
        <f>IF(C110="","",IFERROR(AVERAGE(C79:C109,AJ21:AJ51,AG21:AG51,AD21:AD51,AA21:AA51,X21:X51),""))</f>
        <v/>
      </c>
      <c r="D114" s="809" t="s">
        <v>190</v>
      </c>
      <c r="E114" s="810"/>
      <c r="F114" s="42" t="str">
        <f>IF(F110="","",IFERROR(AVERAGE(F79:F109,C79:C109,AJ21:AJ51,AG21:AG51,AD21:AD51,AA21:AA51),""))</f>
        <v/>
      </c>
      <c r="G114" s="809" t="s">
        <v>216</v>
      </c>
      <c r="H114" s="810"/>
      <c r="I114" s="42" t="str">
        <f>IF(I110="","",IFERROR(AVERAGE(I79:I109,F79:F109,C79:C109,AJ21:AJ51,AG21:AG51,AD21:AD51),""))</f>
        <v/>
      </c>
      <c r="J114" s="809" t="s">
        <v>216</v>
      </c>
      <c r="K114" s="810"/>
      <c r="L114" s="42" t="str">
        <f>IF(L110="","",IFERROR(AVERAGE(L79:L109,I79:I109,F79:F109,C79:C109,AJ21:AJ51,AG21:AG51),""))</f>
        <v/>
      </c>
      <c r="M114" s="809" t="s">
        <v>216</v>
      </c>
      <c r="N114" s="810"/>
      <c r="O114" s="42" t="str">
        <f>IF(O110="","",IFERROR(AVERAGE(O79:O109,L79:L109,I79:I109,F79:F109,C79:C109,AJ21:AJ51),""))</f>
        <v/>
      </c>
      <c r="P114" s="809" t="s">
        <v>216</v>
      </c>
      <c r="Q114" s="810"/>
      <c r="R114" s="48" t="str">
        <f>IF(R110="","",IFERROR(AVERAGE(R79:R109,O79:O109,L79:L109,I79:I109,F79:F109,C79:C109),""))</f>
        <v/>
      </c>
      <c r="S114" s="811" t="s">
        <v>216</v>
      </c>
      <c r="T114" s="810"/>
      <c r="U114" s="42" t="str">
        <f>IF(U110="","",IFERROR(AVERAGE(U79:U109,R79:R109,O79:O109,L79:L109,I79:I109,F79:F109),""))</f>
        <v/>
      </c>
      <c r="V114" s="809" t="s">
        <v>216</v>
      </c>
      <c r="W114" s="810"/>
      <c r="X114" s="42" t="str">
        <f>IF(X110="","",IFERROR(AVERAGE(X79:X109,U79:U109,R79:R109,O79:O109,L79:L109,I79:I109),""))</f>
        <v/>
      </c>
      <c r="Y114" s="809" t="s">
        <v>216</v>
      </c>
      <c r="Z114" s="810"/>
      <c r="AA114" s="42" t="str">
        <f>IF(AA110="","",IFERROR(AVERAGE(AA79:AA109,X79:X109,U79:U109,R79:R109,O79:O109,L79:L109),""))</f>
        <v/>
      </c>
      <c r="AB114" s="809" t="s">
        <v>216</v>
      </c>
      <c r="AC114" s="810"/>
      <c r="AD114" s="42" t="str">
        <f>IF(AD110="","",IFERROR(AVERAGE(AD79:AD109,AA79:AA109,X79:X109,U79:U109,R79:R109,O79:O109),""))</f>
        <v/>
      </c>
      <c r="AE114" s="809" t="s">
        <v>216</v>
      </c>
      <c r="AF114" s="810"/>
      <c r="AG114" s="42" t="str">
        <f>IF(AG110="","",IFERROR(AVERAGE(AG79:AG109,AD79:AD109,AA79:AA109,X79:X109,U79:U109,R79:R109),""))</f>
        <v/>
      </c>
      <c r="AH114" s="809" t="s">
        <v>216</v>
      </c>
      <c r="AI114" s="810"/>
      <c r="AJ114" s="41" t="str">
        <f>IF(AJ110="","",IFERROR(AVERAGE(AJ79:AJ109,AG79:AG109,AD79:AD109,AA79:AA109,X79:X109,U79:U109),""))</f>
        <v/>
      </c>
    </row>
    <row r="116" spans="1:36">
      <c r="C116" s="49"/>
      <c r="F116" s="49"/>
      <c r="I116" s="49"/>
      <c r="L116" s="49"/>
      <c r="O116" s="49"/>
      <c r="R116" s="49"/>
      <c r="U116" s="49"/>
      <c r="X116" s="49"/>
      <c r="AA116" s="49"/>
      <c r="AD116" s="49"/>
      <c r="AG116" s="49"/>
      <c r="AJ116" s="49"/>
    </row>
    <row r="117" spans="1:36">
      <c r="U117" s="49"/>
    </row>
    <row r="119" spans="1:36">
      <c r="U119" s="49"/>
      <c r="AJ119" s="49"/>
    </row>
    <row r="120" spans="1:36">
      <c r="C120" s="49"/>
      <c r="F120" s="49"/>
      <c r="I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row>
    <row r="124" spans="1:36">
      <c r="C124" s="49"/>
      <c r="F124" s="49"/>
      <c r="G124" s="49"/>
      <c r="H124" s="49"/>
      <c r="I124" s="49"/>
      <c r="J124" s="49"/>
      <c r="K124" s="49"/>
      <c r="L124" s="49"/>
      <c r="M124" s="49"/>
      <c r="N124" s="49"/>
      <c r="O124" s="49"/>
      <c r="R124" s="49"/>
      <c r="U124" s="49"/>
      <c r="V124" s="49"/>
      <c r="W124" s="49"/>
      <c r="X124" s="49"/>
      <c r="Y124" s="49"/>
      <c r="Z124" s="49"/>
      <c r="AA124" s="49"/>
      <c r="AB124" s="49"/>
      <c r="AC124" s="49"/>
      <c r="AD124" s="49"/>
      <c r="AE124" s="49"/>
      <c r="AF124" s="49"/>
      <c r="AG124" s="49"/>
      <c r="AH124" s="49"/>
      <c r="AI124" s="49"/>
      <c r="AJ124" s="49"/>
    </row>
    <row r="128" spans="1:36">
      <c r="C128" s="49"/>
      <c r="F128" s="49"/>
      <c r="I128" s="49"/>
      <c r="L128" s="49"/>
      <c r="O128" s="49"/>
      <c r="R128" s="49"/>
      <c r="U128" s="49"/>
      <c r="X128" s="49"/>
      <c r="AA128" s="49"/>
      <c r="AD128" s="49"/>
      <c r="AG128" s="49"/>
      <c r="AJ128" s="49"/>
    </row>
  </sheetData>
  <sheetProtection password="C69C" sheet="1" objects="1" scenarios="1"/>
  <mergeCells count="219">
    <mergeCell ref="M113:N113"/>
    <mergeCell ref="P113:Q113"/>
    <mergeCell ref="AD14:AE14"/>
    <mergeCell ref="AD15:AE15"/>
    <mergeCell ref="AF14:AG14"/>
    <mergeCell ref="AF15:AG15"/>
    <mergeCell ref="AF13:AG13"/>
    <mergeCell ref="S114:T114"/>
    <mergeCell ref="V114:W114"/>
    <mergeCell ref="Y114:Z114"/>
    <mergeCell ref="AB114:AC114"/>
    <mergeCell ref="AE114:AF114"/>
    <mergeCell ref="S112:T112"/>
    <mergeCell ref="V112:W112"/>
    <mergeCell ref="Y112:Z112"/>
    <mergeCell ref="AB112:AC112"/>
    <mergeCell ref="AE112:AF112"/>
    <mergeCell ref="S111:T111"/>
    <mergeCell ref="V111:W111"/>
    <mergeCell ref="Y111:Z111"/>
    <mergeCell ref="AB111:AC111"/>
    <mergeCell ref="AE111:AF111"/>
    <mergeCell ref="AB77:AC77"/>
    <mergeCell ref="AD77:AD78"/>
    <mergeCell ref="AH112:AI112"/>
    <mergeCell ref="A112:B112"/>
    <mergeCell ref="D112:E112"/>
    <mergeCell ref="G112:H112"/>
    <mergeCell ref="J112:K112"/>
    <mergeCell ref="M112:N112"/>
    <mergeCell ref="P112:Q112"/>
    <mergeCell ref="AH114:AI114"/>
    <mergeCell ref="A114:B114"/>
    <mergeCell ref="D114:E114"/>
    <mergeCell ref="G114:H114"/>
    <mergeCell ref="J114:K114"/>
    <mergeCell ref="M114:N114"/>
    <mergeCell ref="P114:Q114"/>
    <mergeCell ref="S113:T113"/>
    <mergeCell ref="V113:W113"/>
    <mergeCell ref="Y113:Z113"/>
    <mergeCell ref="AB113:AC113"/>
    <mergeCell ref="AE113:AF113"/>
    <mergeCell ref="AH113:AI113"/>
    <mergeCell ref="A113:B113"/>
    <mergeCell ref="D113:E113"/>
    <mergeCell ref="G113:H113"/>
    <mergeCell ref="J113:K113"/>
    <mergeCell ref="AH111:AI111"/>
    <mergeCell ref="A111:B111"/>
    <mergeCell ref="D111:E111"/>
    <mergeCell ref="G111:H111"/>
    <mergeCell ref="J111:K111"/>
    <mergeCell ref="M111:N111"/>
    <mergeCell ref="P111:Q111"/>
    <mergeCell ref="S110:T110"/>
    <mergeCell ref="V110:W110"/>
    <mergeCell ref="Y110:Z110"/>
    <mergeCell ref="AB110:AC110"/>
    <mergeCell ref="AE110:AF110"/>
    <mergeCell ref="AH110:AI110"/>
    <mergeCell ref="A110:B110"/>
    <mergeCell ref="D110:E110"/>
    <mergeCell ref="G110:H110"/>
    <mergeCell ref="J110:K110"/>
    <mergeCell ref="M110:N110"/>
    <mergeCell ref="P110:Q110"/>
    <mergeCell ref="AH77:AI77"/>
    <mergeCell ref="AJ77:AJ78"/>
    <mergeCell ref="AB78:AC78"/>
    <mergeCell ref="AE78:AF78"/>
    <mergeCell ref="AH78:AI78"/>
    <mergeCell ref="S77:T77"/>
    <mergeCell ref="U77:U78"/>
    <mergeCell ref="V77:W77"/>
    <mergeCell ref="X77:X78"/>
    <mergeCell ref="Y77:Z77"/>
    <mergeCell ref="AA77:AA78"/>
    <mergeCell ref="S78:T78"/>
    <mergeCell ref="V78:W78"/>
    <mergeCell ref="Y78:Z78"/>
    <mergeCell ref="AE77:AF77"/>
    <mergeCell ref="AG77:AG78"/>
    <mergeCell ref="J77:K77"/>
    <mergeCell ref="L77:L78"/>
    <mergeCell ref="M77:N77"/>
    <mergeCell ref="O77:O78"/>
    <mergeCell ref="P77:Q77"/>
    <mergeCell ref="R77:R78"/>
    <mergeCell ref="J78:K78"/>
    <mergeCell ref="M78:N78"/>
    <mergeCell ref="P78:Q78"/>
    <mergeCell ref="A77:B77"/>
    <mergeCell ref="C77:C78"/>
    <mergeCell ref="D77:E77"/>
    <mergeCell ref="F77:F78"/>
    <mergeCell ref="G77:H77"/>
    <mergeCell ref="I77:I78"/>
    <mergeCell ref="A78:B78"/>
    <mergeCell ref="D78:E78"/>
    <mergeCell ref="G78:H78"/>
    <mergeCell ref="C70:D71"/>
    <mergeCell ref="E70:F70"/>
    <mergeCell ref="G70:I70"/>
    <mergeCell ref="E71:F71"/>
    <mergeCell ref="G71:I71"/>
    <mergeCell ref="C72:D74"/>
    <mergeCell ref="E72:I74"/>
    <mergeCell ref="S56:T56"/>
    <mergeCell ref="V56:W56"/>
    <mergeCell ref="Y56:Z56"/>
    <mergeCell ref="AB56:AC56"/>
    <mergeCell ref="AE56:AF56"/>
    <mergeCell ref="AH56:AI56"/>
    <mergeCell ref="A56:B56"/>
    <mergeCell ref="D56:E56"/>
    <mergeCell ref="G56:H56"/>
    <mergeCell ref="J56:K56"/>
    <mergeCell ref="M56:N56"/>
    <mergeCell ref="P56:Q56"/>
    <mergeCell ref="S55:T55"/>
    <mergeCell ref="V55:W55"/>
    <mergeCell ref="Y55:Z55"/>
    <mergeCell ref="AB55:AC55"/>
    <mergeCell ref="AE55:AF55"/>
    <mergeCell ref="AH55:AI55"/>
    <mergeCell ref="A55:B55"/>
    <mergeCell ref="D55:E55"/>
    <mergeCell ref="G55:H55"/>
    <mergeCell ref="J55:K55"/>
    <mergeCell ref="M55:N55"/>
    <mergeCell ref="P55:Q55"/>
    <mergeCell ref="S54:T54"/>
    <mergeCell ref="V54:W54"/>
    <mergeCell ref="Y54:Z54"/>
    <mergeCell ref="AB54:AC54"/>
    <mergeCell ref="AE54:AF54"/>
    <mergeCell ref="AH54:AI54"/>
    <mergeCell ref="A54:B54"/>
    <mergeCell ref="D54:E54"/>
    <mergeCell ref="G54:H54"/>
    <mergeCell ref="J54:K54"/>
    <mergeCell ref="M54:N54"/>
    <mergeCell ref="P54:Q54"/>
    <mergeCell ref="S53:T53"/>
    <mergeCell ref="V53:W53"/>
    <mergeCell ref="Y53:Z53"/>
    <mergeCell ref="AB53:AC53"/>
    <mergeCell ref="AE53:AF53"/>
    <mergeCell ref="AH53:AI53"/>
    <mergeCell ref="A53:B53"/>
    <mergeCell ref="D53:E53"/>
    <mergeCell ref="G53:H53"/>
    <mergeCell ref="J53:K53"/>
    <mergeCell ref="M53:N53"/>
    <mergeCell ref="P53:Q53"/>
    <mergeCell ref="S52:T52"/>
    <mergeCell ref="V52:W52"/>
    <mergeCell ref="Y52:Z52"/>
    <mergeCell ref="AB52:AC52"/>
    <mergeCell ref="AE52:AF52"/>
    <mergeCell ref="AH52:AI52"/>
    <mergeCell ref="A52:B52"/>
    <mergeCell ref="D52:E52"/>
    <mergeCell ref="G52:H52"/>
    <mergeCell ref="J52:K52"/>
    <mergeCell ref="M52:N52"/>
    <mergeCell ref="P52:Q52"/>
    <mergeCell ref="AB19:AC19"/>
    <mergeCell ref="AD19:AD20"/>
    <mergeCell ref="AE19:AF19"/>
    <mergeCell ref="AG19:AG20"/>
    <mergeCell ref="AH19:AI19"/>
    <mergeCell ref="AJ19:AJ20"/>
    <mergeCell ref="AB20:AC20"/>
    <mergeCell ref="AE20:AF20"/>
    <mergeCell ref="AH20:AI20"/>
    <mergeCell ref="S19:T19"/>
    <mergeCell ref="U19:U20"/>
    <mergeCell ref="V19:W19"/>
    <mergeCell ref="X19:X20"/>
    <mergeCell ref="Y19:Z19"/>
    <mergeCell ref="AA19:AA20"/>
    <mergeCell ref="S20:T20"/>
    <mergeCell ref="V20:W20"/>
    <mergeCell ref="Y20:Z20"/>
    <mergeCell ref="J19:K19"/>
    <mergeCell ref="L19:L20"/>
    <mergeCell ref="M19:N19"/>
    <mergeCell ref="O19:O20"/>
    <mergeCell ref="P19:Q19"/>
    <mergeCell ref="R19:R20"/>
    <mergeCell ref="J20:K20"/>
    <mergeCell ref="M20:N20"/>
    <mergeCell ref="P20:Q20"/>
    <mergeCell ref="A19:B19"/>
    <mergeCell ref="C19:C20"/>
    <mergeCell ref="D19:E19"/>
    <mergeCell ref="F19:F20"/>
    <mergeCell ref="G19:H19"/>
    <mergeCell ref="I19:I20"/>
    <mergeCell ref="A20:B20"/>
    <mergeCell ref="D20:E20"/>
    <mergeCell ref="G20:H20"/>
    <mergeCell ref="C14:D16"/>
    <mergeCell ref="E14:I16"/>
    <mergeCell ref="L14:M16"/>
    <mergeCell ref="N14:R16"/>
    <mergeCell ref="V14:W14"/>
    <mergeCell ref="V15:W15"/>
    <mergeCell ref="V16:W16"/>
    <mergeCell ref="A1:AJ1"/>
    <mergeCell ref="C12:D13"/>
    <mergeCell ref="E12:F12"/>
    <mergeCell ref="G12:I12"/>
    <mergeCell ref="E13:F13"/>
    <mergeCell ref="G13:I13"/>
    <mergeCell ref="V13:W13"/>
    <mergeCell ref="AD13:AE13"/>
  </mergeCells>
  <phoneticPr fontId="7"/>
  <dataValidations count="1">
    <dataValidation type="date" operator="equal" allowBlank="1" showInputMessage="1" showErrorMessage="1" error="入力できません。りそな健保の他の加入者の方（ご家族、職場の同僚等）に自筆で記入してもらって下さい。" sqref="N14:R16">
      <formula1>36412</formula1>
    </dataValidation>
  </dataValidations>
  <printOptions horizontalCentered="1" verticalCentered="1"/>
  <pageMargins left="0" right="0" top="0" bottom="0" header="0" footer="0"/>
  <pageSetup paperSize="9" scale="70" orientation="landscape" r:id="rId1"/>
  <rowBreaks count="1" manualBreakCount="1">
    <brk id="58"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9"/>
  <sheetViews>
    <sheetView topLeftCell="A157" workbookViewId="0">
      <selection activeCell="B190" sqref="B190"/>
    </sheetView>
  </sheetViews>
  <sheetFormatPr defaultRowHeight="13.5"/>
  <cols>
    <col min="1" max="1" width="5.25" style="357" bestFit="1" customWidth="1"/>
    <col min="2" max="2" width="66.625" style="357" bestFit="1" customWidth="1"/>
    <col min="3" max="16384" width="9" style="357"/>
  </cols>
  <sheetData>
    <row r="1" spans="1:2">
      <c r="A1" s="357" t="s">
        <v>9</v>
      </c>
      <c r="B1" s="357" t="s">
        <v>10</v>
      </c>
    </row>
    <row r="2" spans="1:2">
      <c r="A2" s="357">
        <v>1</v>
      </c>
      <c r="B2" s="357" t="s">
        <v>1133</v>
      </c>
    </row>
    <row r="3" spans="1:2">
      <c r="A3" s="357">
        <v>2</v>
      </c>
      <c r="B3" s="357" t="s">
        <v>1134</v>
      </c>
    </row>
    <row r="4" spans="1:2">
      <c r="A4" s="357">
        <v>3</v>
      </c>
      <c r="B4" s="357" t="s">
        <v>1547</v>
      </c>
    </row>
    <row r="5" spans="1:2">
      <c r="A5" s="357">
        <v>6</v>
      </c>
      <c r="B5" s="357" t="s">
        <v>1135</v>
      </c>
    </row>
    <row r="6" spans="1:2">
      <c r="A6" s="357">
        <v>7</v>
      </c>
      <c r="B6" s="357" t="s">
        <v>1136</v>
      </c>
    </row>
    <row r="7" spans="1:2">
      <c r="A7" s="357">
        <v>8</v>
      </c>
      <c r="B7" s="357" t="s">
        <v>1137</v>
      </c>
    </row>
    <row r="8" spans="1:2">
      <c r="A8" s="357">
        <v>9</v>
      </c>
      <c r="B8" s="357" t="s">
        <v>1138</v>
      </c>
    </row>
    <row r="9" spans="1:2">
      <c r="A9" s="357">
        <v>10</v>
      </c>
      <c r="B9" s="357" t="s">
        <v>1139</v>
      </c>
    </row>
    <row r="10" spans="1:2">
      <c r="A10" s="357">
        <v>11</v>
      </c>
      <c r="B10" s="357" t="s">
        <v>1140</v>
      </c>
    </row>
    <row r="11" spans="1:2">
      <c r="A11" s="357">
        <v>12</v>
      </c>
      <c r="B11" s="357" t="s">
        <v>1141</v>
      </c>
    </row>
    <row r="12" spans="1:2">
      <c r="A12" s="357">
        <v>13</v>
      </c>
      <c r="B12" s="357" t="s">
        <v>1142</v>
      </c>
    </row>
    <row r="13" spans="1:2">
      <c r="A13" s="357">
        <v>14</v>
      </c>
      <c r="B13" s="357" t="s">
        <v>1143</v>
      </c>
    </row>
    <row r="14" spans="1:2">
      <c r="A14" s="357">
        <v>15</v>
      </c>
      <c r="B14" s="357" t="s">
        <v>1548</v>
      </c>
    </row>
    <row r="15" spans="1:2">
      <c r="A15" s="357">
        <v>16</v>
      </c>
      <c r="B15" s="357" t="s">
        <v>1144</v>
      </c>
    </row>
    <row r="16" spans="1:2">
      <c r="A16" s="357">
        <v>17</v>
      </c>
      <c r="B16" s="357" t="s">
        <v>1145</v>
      </c>
    </row>
    <row r="17" spans="1:2">
      <c r="A17" s="357">
        <v>18</v>
      </c>
      <c r="B17" s="357" t="s">
        <v>1146</v>
      </c>
    </row>
    <row r="18" spans="1:2">
      <c r="A18" s="357">
        <v>19</v>
      </c>
      <c r="B18" s="357" t="s">
        <v>1147</v>
      </c>
    </row>
    <row r="19" spans="1:2">
      <c r="A19" s="357">
        <v>20</v>
      </c>
      <c r="B19" s="357" t="s">
        <v>1148</v>
      </c>
    </row>
    <row r="20" spans="1:2">
      <c r="A20" s="357">
        <v>21</v>
      </c>
      <c r="B20" s="357" t="s">
        <v>1149</v>
      </c>
    </row>
    <row r="21" spans="1:2">
      <c r="A21" s="357">
        <v>22</v>
      </c>
      <c r="B21" s="357" t="s">
        <v>1150</v>
      </c>
    </row>
    <row r="22" spans="1:2">
      <c r="A22" s="357">
        <v>23</v>
      </c>
      <c r="B22" s="357" t="s">
        <v>1151</v>
      </c>
    </row>
    <row r="23" spans="1:2">
      <c r="A23" s="357">
        <v>24</v>
      </c>
      <c r="B23" s="357" t="s">
        <v>1152</v>
      </c>
    </row>
    <row r="24" spans="1:2">
      <c r="A24" s="357">
        <v>25</v>
      </c>
      <c r="B24" s="357" t="s">
        <v>1549</v>
      </c>
    </row>
    <row r="25" spans="1:2">
      <c r="A25" s="357">
        <v>26</v>
      </c>
      <c r="B25" s="357" t="s">
        <v>1153</v>
      </c>
    </row>
    <row r="26" spans="1:2">
      <c r="A26" s="357">
        <v>27</v>
      </c>
      <c r="B26" s="357" t="s">
        <v>1154</v>
      </c>
    </row>
    <row r="27" spans="1:2">
      <c r="A27" s="357">
        <v>28</v>
      </c>
      <c r="B27" s="357" t="s">
        <v>1155</v>
      </c>
    </row>
    <row r="28" spans="1:2">
      <c r="A28" s="357">
        <v>29</v>
      </c>
      <c r="B28" s="357" t="s">
        <v>1156</v>
      </c>
    </row>
    <row r="29" spans="1:2">
      <c r="A29" s="357">
        <v>30</v>
      </c>
      <c r="B29" s="357" t="s">
        <v>1157</v>
      </c>
    </row>
    <row r="30" spans="1:2">
      <c r="A30" s="357">
        <v>31</v>
      </c>
      <c r="B30" s="357" t="s">
        <v>1158</v>
      </c>
    </row>
    <row r="31" spans="1:2">
      <c r="A31" s="357">
        <v>32</v>
      </c>
      <c r="B31" s="357" t="s">
        <v>1159</v>
      </c>
    </row>
    <row r="32" spans="1:2">
      <c r="A32" s="357">
        <v>33</v>
      </c>
      <c r="B32" s="357" t="s">
        <v>1160</v>
      </c>
    </row>
    <row r="33" spans="1:2">
      <c r="A33" s="357">
        <v>34</v>
      </c>
      <c r="B33" s="357" t="s">
        <v>1161</v>
      </c>
    </row>
    <row r="34" spans="1:2">
      <c r="A34" s="357">
        <v>35</v>
      </c>
      <c r="B34" s="357" t="s">
        <v>1162</v>
      </c>
    </row>
    <row r="35" spans="1:2">
      <c r="A35" s="357">
        <v>36</v>
      </c>
      <c r="B35" s="357" t="s">
        <v>1163</v>
      </c>
    </row>
    <row r="36" spans="1:2">
      <c r="A36" s="357">
        <v>37</v>
      </c>
      <c r="B36" s="357" t="s">
        <v>1164</v>
      </c>
    </row>
    <row r="37" spans="1:2">
      <c r="A37" s="357">
        <v>38</v>
      </c>
      <c r="B37" s="357" t="s">
        <v>1165</v>
      </c>
    </row>
    <row r="38" spans="1:2">
      <c r="A38" s="357">
        <v>39</v>
      </c>
      <c r="B38" s="357" t="s">
        <v>1166</v>
      </c>
    </row>
    <row r="39" spans="1:2">
      <c r="A39" s="357">
        <v>40</v>
      </c>
      <c r="B39" s="357" t="s">
        <v>1167</v>
      </c>
    </row>
    <row r="40" spans="1:2">
      <c r="A40" s="357">
        <v>41</v>
      </c>
      <c r="B40" s="357" t="s">
        <v>1168</v>
      </c>
    </row>
    <row r="41" spans="1:2">
      <c r="A41" s="357">
        <v>42</v>
      </c>
      <c r="B41" s="357" t="s">
        <v>1169</v>
      </c>
    </row>
    <row r="42" spans="1:2">
      <c r="A42" s="357">
        <v>43</v>
      </c>
      <c r="B42" s="357" t="s">
        <v>1170</v>
      </c>
    </row>
    <row r="43" spans="1:2">
      <c r="A43" s="357">
        <v>44</v>
      </c>
      <c r="B43" s="357" t="s">
        <v>1171</v>
      </c>
    </row>
    <row r="44" spans="1:2">
      <c r="A44" s="357">
        <v>45</v>
      </c>
      <c r="B44" s="357" t="s">
        <v>1172</v>
      </c>
    </row>
    <row r="45" spans="1:2">
      <c r="A45" s="357">
        <v>46</v>
      </c>
      <c r="B45" s="357" t="s">
        <v>1173</v>
      </c>
    </row>
    <row r="46" spans="1:2">
      <c r="A46" s="357">
        <v>47</v>
      </c>
      <c r="B46" s="357" t="s">
        <v>1174</v>
      </c>
    </row>
    <row r="47" spans="1:2">
      <c r="A47" s="357">
        <v>48</v>
      </c>
      <c r="B47" s="357" t="s">
        <v>1175</v>
      </c>
    </row>
    <row r="48" spans="1:2">
      <c r="A48" s="357">
        <v>49</v>
      </c>
      <c r="B48" s="357" t="s">
        <v>1176</v>
      </c>
    </row>
    <row r="49" spans="1:2">
      <c r="A49" s="357">
        <v>50</v>
      </c>
      <c r="B49" s="357" t="s">
        <v>1177</v>
      </c>
    </row>
    <row r="50" spans="1:2">
      <c r="A50" s="357">
        <v>51</v>
      </c>
      <c r="B50" s="357" t="s">
        <v>1550</v>
      </c>
    </row>
    <row r="51" spans="1:2">
      <c r="A51" s="357">
        <v>52</v>
      </c>
      <c r="B51" s="357" t="s">
        <v>1178</v>
      </c>
    </row>
    <row r="52" spans="1:2">
      <c r="A52" s="357">
        <v>53</v>
      </c>
      <c r="B52" s="357" t="s">
        <v>1179</v>
      </c>
    </row>
    <row r="53" spans="1:2">
      <c r="A53" s="357">
        <v>54</v>
      </c>
      <c r="B53" s="357" t="s">
        <v>1180</v>
      </c>
    </row>
    <row r="54" spans="1:2">
      <c r="A54" s="357">
        <v>55</v>
      </c>
      <c r="B54" s="357" t="s">
        <v>1181</v>
      </c>
    </row>
    <row r="55" spans="1:2">
      <c r="A55" s="357">
        <v>56</v>
      </c>
      <c r="B55" s="357" t="s">
        <v>1182</v>
      </c>
    </row>
    <row r="56" spans="1:2">
      <c r="A56" s="357">
        <v>57</v>
      </c>
      <c r="B56" s="357" t="s">
        <v>1183</v>
      </c>
    </row>
    <row r="57" spans="1:2">
      <c r="A57" s="357">
        <v>58</v>
      </c>
      <c r="B57" s="357" t="s">
        <v>1551</v>
      </c>
    </row>
    <row r="58" spans="1:2">
      <c r="A58" s="357">
        <v>59</v>
      </c>
      <c r="B58" s="357" t="s">
        <v>1184</v>
      </c>
    </row>
    <row r="59" spans="1:2">
      <c r="A59" s="357">
        <v>60</v>
      </c>
      <c r="B59" s="357" t="s">
        <v>1185</v>
      </c>
    </row>
    <row r="60" spans="1:2">
      <c r="A60" s="357">
        <v>61</v>
      </c>
      <c r="B60" s="357" t="s">
        <v>1186</v>
      </c>
    </row>
    <row r="61" spans="1:2">
      <c r="A61" s="357">
        <v>62</v>
      </c>
      <c r="B61" s="357" t="s">
        <v>1187</v>
      </c>
    </row>
    <row r="62" spans="1:2">
      <c r="A62" s="357">
        <v>63</v>
      </c>
      <c r="B62" s="357" t="s">
        <v>1188</v>
      </c>
    </row>
    <row r="63" spans="1:2">
      <c r="A63" s="357">
        <v>64</v>
      </c>
      <c r="B63" s="357" t="s">
        <v>1189</v>
      </c>
    </row>
    <row r="64" spans="1:2">
      <c r="A64" s="357">
        <v>65</v>
      </c>
      <c r="B64" s="357" t="s">
        <v>1190</v>
      </c>
    </row>
    <row r="65" spans="1:2">
      <c r="A65" s="357">
        <v>66</v>
      </c>
      <c r="B65" s="357" t="s">
        <v>1191</v>
      </c>
    </row>
    <row r="66" spans="1:2">
      <c r="A66" s="357">
        <v>67</v>
      </c>
      <c r="B66" s="357" t="s">
        <v>1192</v>
      </c>
    </row>
    <row r="67" spans="1:2">
      <c r="A67" s="357">
        <v>68</v>
      </c>
      <c r="B67" s="357" t="s">
        <v>1465</v>
      </c>
    </row>
    <row r="68" spans="1:2">
      <c r="A68" s="357">
        <v>69</v>
      </c>
      <c r="B68" s="357" t="s">
        <v>1193</v>
      </c>
    </row>
    <row r="69" spans="1:2">
      <c r="A69" s="357">
        <v>70</v>
      </c>
      <c r="B69" s="357" t="s">
        <v>1194</v>
      </c>
    </row>
    <row r="70" spans="1:2">
      <c r="A70" s="357">
        <v>71</v>
      </c>
      <c r="B70" s="357" t="s">
        <v>1195</v>
      </c>
    </row>
    <row r="71" spans="1:2">
      <c r="A71" s="357">
        <v>72</v>
      </c>
      <c r="B71" s="357" t="s">
        <v>1196</v>
      </c>
    </row>
    <row r="72" spans="1:2">
      <c r="A72" s="357">
        <v>73</v>
      </c>
      <c r="B72" s="357" t="s">
        <v>1197</v>
      </c>
    </row>
    <row r="73" spans="1:2">
      <c r="A73" s="357">
        <v>74</v>
      </c>
      <c r="B73" s="357" t="s">
        <v>1198</v>
      </c>
    </row>
    <row r="74" spans="1:2">
      <c r="A74" s="357">
        <v>75</v>
      </c>
      <c r="B74" s="357" t="s">
        <v>1199</v>
      </c>
    </row>
    <row r="75" spans="1:2">
      <c r="A75" s="357">
        <v>76</v>
      </c>
      <c r="B75" s="357" t="s">
        <v>1552</v>
      </c>
    </row>
    <row r="76" spans="1:2">
      <c r="A76" s="357">
        <v>77</v>
      </c>
      <c r="B76" s="357" t="s">
        <v>1200</v>
      </c>
    </row>
    <row r="77" spans="1:2">
      <c r="A77" s="357">
        <v>78</v>
      </c>
      <c r="B77" s="357" t="s">
        <v>1201</v>
      </c>
    </row>
    <row r="78" spans="1:2">
      <c r="A78" s="357">
        <v>79</v>
      </c>
      <c r="B78" s="357" t="s">
        <v>1202</v>
      </c>
    </row>
    <row r="79" spans="1:2">
      <c r="A79" s="357">
        <v>80</v>
      </c>
      <c r="B79" s="357" t="s">
        <v>1203</v>
      </c>
    </row>
    <row r="80" spans="1:2">
      <c r="A80" s="357">
        <v>81</v>
      </c>
      <c r="B80" s="357" t="s">
        <v>1204</v>
      </c>
    </row>
    <row r="81" spans="1:2">
      <c r="A81" s="357">
        <v>82</v>
      </c>
      <c r="B81" s="357" t="s">
        <v>1205</v>
      </c>
    </row>
    <row r="82" spans="1:2">
      <c r="A82" s="357">
        <v>83</v>
      </c>
      <c r="B82" s="357" t="s">
        <v>1206</v>
      </c>
    </row>
    <row r="83" spans="1:2">
      <c r="A83" s="357">
        <v>84</v>
      </c>
      <c r="B83" s="357" t="s">
        <v>1207</v>
      </c>
    </row>
    <row r="84" spans="1:2">
      <c r="A84" s="357">
        <v>85</v>
      </c>
      <c r="B84" s="357" t="s">
        <v>1208</v>
      </c>
    </row>
    <row r="85" spans="1:2">
      <c r="A85" s="357">
        <v>86</v>
      </c>
      <c r="B85" s="357" t="s">
        <v>1553</v>
      </c>
    </row>
    <row r="86" spans="1:2">
      <c r="A86" s="357">
        <v>87</v>
      </c>
      <c r="B86" s="357" t="s">
        <v>1209</v>
      </c>
    </row>
    <row r="87" spans="1:2">
      <c r="A87" s="357">
        <v>88</v>
      </c>
      <c r="B87" s="357" t="s">
        <v>1210</v>
      </c>
    </row>
    <row r="88" spans="1:2">
      <c r="A88" s="357">
        <v>89</v>
      </c>
      <c r="B88" s="357" t="s">
        <v>1211</v>
      </c>
    </row>
    <row r="89" spans="1:2">
      <c r="A89" s="357">
        <v>90</v>
      </c>
      <c r="B89" s="357" t="s">
        <v>1212</v>
      </c>
    </row>
    <row r="90" spans="1:2">
      <c r="A90" s="357">
        <v>91</v>
      </c>
      <c r="B90" s="357" t="s">
        <v>1213</v>
      </c>
    </row>
    <row r="91" spans="1:2">
      <c r="A91" s="357">
        <v>92</v>
      </c>
      <c r="B91" s="357" t="s">
        <v>1214</v>
      </c>
    </row>
    <row r="92" spans="1:2">
      <c r="A92" s="357">
        <v>93</v>
      </c>
      <c r="B92" s="357" t="s">
        <v>1215</v>
      </c>
    </row>
    <row r="93" spans="1:2">
      <c r="A93" s="357">
        <v>94</v>
      </c>
      <c r="B93" s="357" t="s">
        <v>1216</v>
      </c>
    </row>
    <row r="94" spans="1:2">
      <c r="A94" s="357">
        <v>96</v>
      </c>
      <c r="B94" s="357" t="s">
        <v>1217</v>
      </c>
    </row>
    <row r="95" spans="1:2">
      <c r="A95" s="357">
        <v>97</v>
      </c>
      <c r="B95" s="357" t="s">
        <v>1218</v>
      </c>
    </row>
    <row r="96" spans="1:2">
      <c r="A96" s="357">
        <v>98</v>
      </c>
      <c r="B96" s="357" t="s">
        <v>1219</v>
      </c>
    </row>
    <row r="97" spans="1:2">
      <c r="A97" s="357">
        <v>99</v>
      </c>
      <c r="B97" s="357" t="s">
        <v>1220</v>
      </c>
    </row>
    <row r="98" spans="1:2">
      <c r="A98" s="357">
        <v>100</v>
      </c>
      <c r="B98" s="357" t="s">
        <v>1221</v>
      </c>
    </row>
    <row r="99" spans="1:2">
      <c r="A99" s="357">
        <v>101</v>
      </c>
      <c r="B99" s="357" t="s">
        <v>1222</v>
      </c>
    </row>
    <row r="100" spans="1:2">
      <c r="A100" s="357">
        <v>102</v>
      </c>
      <c r="B100" s="357" t="s">
        <v>1554</v>
      </c>
    </row>
    <row r="101" spans="1:2">
      <c r="A101" s="357">
        <v>103</v>
      </c>
      <c r="B101" s="357" t="s">
        <v>1223</v>
      </c>
    </row>
    <row r="102" spans="1:2">
      <c r="A102" s="357">
        <v>104</v>
      </c>
      <c r="B102" s="357" t="s">
        <v>1555</v>
      </c>
    </row>
    <row r="103" spans="1:2">
      <c r="A103" s="357">
        <v>105</v>
      </c>
      <c r="B103" s="357" t="s">
        <v>1224</v>
      </c>
    </row>
    <row r="104" spans="1:2">
      <c r="A104" s="357">
        <v>106</v>
      </c>
      <c r="B104" s="357" t="s">
        <v>1225</v>
      </c>
    </row>
    <row r="105" spans="1:2">
      <c r="A105" s="357">
        <v>107</v>
      </c>
      <c r="B105" s="357" t="s">
        <v>1226</v>
      </c>
    </row>
    <row r="106" spans="1:2">
      <c r="A106" s="357">
        <v>108</v>
      </c>
      <c r="B106" s="357" t="s">
        <v>1227</v>
      </c>
    </row>
    <row r="107" spans="1:2">
      <c r="A107" s="357">
        <v>109</v>
      </c>
      <c r="B107" s="357" t="s">
        <v>1228</v>
      </c>
    </row>
    <row r="108" spans="1:2">
      <c r="A108" s="357">
        <v>110</v>
      </c>
      <c r="B108" s="357" t="s">
        <v>1556</v>
      </c>
    </row>
    <row r="109" spans="1:2">
      <c r="A109" s="357">
        <v>111</v>
      </c>
      <c r="B109" s="357" t="s">
        <v>1229</v>
      </c>
    </row>
    <row r="110" spans="1:2">
      <c r="A110" s="357">
        <v>112</v>
      </c>
      <c r="B110" s="357" t="s">
        <v>1230</v>
      </c>
    </row>
    <row r="111" spans="1:2">
      <c r="A111" s="357">
        <v>114</v>
      </c>
      <c r="B111" s="357" t="s">
        <v>1231</v>
      </c>
    </row>
    <row r="112" spans="1:2">
      <c r="A112" s="357">
        <v>115</v>
      </c>
      <c r="B112" s="357" t="s">
        <v>1232</v>
      </c>
    </row>
    <row r="113" spans="1:2">
      <c r="A113" s="357">
        <v>116</v>
      </c>
      <c r="B113" s="357" t="s">
        <v>1233</v>
      </c>
    </row>
    <row r="114" spans="1:2">
      <c r="A114" s="357">
        <v>117</v>
      </c>
      <c r="B114" s="357" t="s">
        <v>1234</v>
      </c>
    </row>
    <row r="115" spans="1:2">
      <c r="A115" s="357">
        <v>118</v>
      </c>
      <c r="B115" s="357" t="s">
        <v>1235</v>
      </c>
    </row>
    <row r="116" spans="1:2">
      <c r="A116" s="357">
        <v>119</v>
      </c>
      <c r="B116" s="357" t="s">
        <v>1557</v>
      </c>
    </row>
    <row r="117" spans="1:2">
      <c r="A117" s="357">
        <v>120</v>
      </c>
      <c r="B117" s="357" t="s">
        <v>1236</v>
      </c>
    </row>
    <row r="118" spans="1:2">
      <c r="A118" s="357">
        <v>121</v>
      </c>
      <c r="B118" s="357" t="s">
        <v>1237</v>
      </c>
    </row>
    <row r="119" spans="1:2">
      <c r="A119" s="357">
        <v>122</v>
      </c>
      <c r="B119" s="357" t="s">
        <v>1238</v>
      </c>
    </row>
    <row r="120" spans="1:2">
      <c r="A120" s="357">
        <v>123</v>
      </c>
      <c r="B120" s="357" t="s">
        <v>1239</v>
      </c>
    </row>
    <row r="121" spans="1:2">
      <c r="A121" s="357">
        <v>124</v>
      </c>
      <c r="B121" s="357" t="s">
        <v>1240</v>
      </c>
    </row>
    <row r="122" spans="1:2">
      <c r="A122" s="357">
        <v>125</v>
      </c>
      <c r="B122" s="357" t="s">
        <v>1241</v>
      </c>
    </row>
    <row r="123" spans="1:2">
      <c r="A123" s="357">
        <v>126</v>
      </c>
      <c r="B123" s="357" t="s">
        <v>1242</v>
      </c>
    </row>
    <row r="124" spans="1:2">
      <c r="A124" s="357">
        <v>127</v>
      </c>
      <c r="B124" s="357" t="s">
        <v>1243</v>
      </c>
    </row>
    <row r="125" spans="1:2">
      <c r="A125" s="357">
        <v>128</v>
      </c>
      <c r="B125" s="357" t="s">
        <v>1244</v>
      </c>
    </row>
    <row r="126" spans="1:2">
      <c r="A126" s="357">
        <v>129</v>
      </c>
      <c r="B126" s="357" t="s">
        <v>1558</v>
      </c>
    </row>
    <row r="127" spans="1:2">
      <c r="A127" s="357">
        <v>130</v>
      </c>
      <c r="B127" s="357" t="s">
        <v>1245</v>
      </c>
    </row>
    <row r="128" spans="1:2">
      <c r="A128" s="357">
        <v>131</v>
      </c>
      <c r="B128" s="357" t="s">
        <v>1246</v>
      </c>
    </row>
    <row r="129" spans="1:2">
      <c r="A129" s="357">
        <v>132</v>
      </c>
      <c r="B129" s="357" t="s">
        <v>1247</v>
      </c>
    </row>
    <row r="130" spans="1:2">
      <c r="A130" s="357">
        <v>133</v>
      </c>
      <c r="B130" s="357" t="s">
        <v>1248</v>
      </c>
    </row>
    <row r="131" spans="1:2">
      <c r="A131" s="357">
        <v>134</v>
      </c>
      <c r="B131" s="357" t="s">
        <v>1249</v>
      </c>
    </row>
    <row r="132" spans="1:2">
      <c r="A132" s="357">
        <v>135</v>
      </c>
      <c r="B132" s="357" t="s">
        <v>1466</v>
      </c>
    </row>
    <row r="133" spans="1:2">
      <c r="A133" s="357">
        <v>136</v>
      </c>
      <c r="B133" s="357" t="s">
        <v>1250</v>
      </c>
    </row>
    <row r="134" spans="1:2">
      <c r="A134" s="357">
        <v>137</v>
      </c>
      <c r="B134" s="357" t="s">
        <v>1251</v>
      </c>
    </row>
    <row r="135" spans="1:2">
      <c r="A135" s="357">
        <v>138</v>
      </c>
      <c r="B135" s="357" t="s">
        <v>1252</v>
      </c>
    </row>
    <row r="136" spans="1:2">
      <c r="A136" s="357">
        <v>139</v>
      </c>
      <c r="B136" s="357" t="s">
        <v>1253</v>
      </c>
    </row>
    <row r="137" spans="1:2">
      <c r="A137" s="357">
        <v>140</v>
      </c>
      <c r="B137" s="357" t="s">
        <v>1254</v>
      </c>
    </row>
    <row r="138" spans="1:2">
      <c r="A138" s="357">
        <v>141</v>
      </c>
      <c r="B138" s="357" t="s">
        <v>1255</v>
      </c>
    </row>
    <row r="139" spans="1:2">
      <c r="A139" s="357">
        <v>142</v>
      </c>
      <c r="B139" s="357" t="s">
        <v>1256</v>
      </c>
    </row>
    <row r="140" spans="1:2">
      <c r="A140" s="357">
        <v>143</v>
      </c>
      <c r="B140" s="357" t="s">
        <v>1257</v>
      </c>
    </row>
    <row r="141" spans="1:2">
      <c r="A141" s="357">
        <v>144</v>
      </c>
      <c r="B141" s="357" t="s">
        <v>1258</v>
      </c>
    </row>
    <row r="142" spans="1:2">
      <c r="A142" s="357">
        <v>145</v>
      </c>
      <c r="B142" s="357" t="s">
        <v>1259</v>
      </c>
    </row>
    <row r="143" spans="1:2">
      <c r="A143" s="357">
        <v>146</v>
      </c>
      <c r="B143" s="357" t="s">
        <v>1260</v>
      </c>
    </row>
    <row r="144" spans="1:2">
      <c r="A144" s="357">
        <v>147</v>
      </c>
      <c r="B144" s="357" t="s">
        <v>1261</v>
      </c>
    </row>
    <row r="145" spans="1:2">
      <c r="A145" s="357">
        <v>148</v>
      </c>
      <c r="B145" s="357" t="s">
        <v>1262</v>
      </c>
    </row>
    <row r="146" spans="1:2">
      <c r="A146" s="357">
        <v>149</v>
      </c>
      <c r="B146" s="357" t="s">
        <v>1559</v>
      </c>
    </row>
    <row r="147" spans="1:2">
      <c r="A147" s="357">
        <v>150</v>
      </c>
      <c r="B147" s="357" t="s">
        <v>1263</v>
      </c>
    </row>
    <row r="148" spans="1:2">
      <c r="A148" s="357">
        <v>151</v>
      </c>
      <c r="B148" s="357" t="s">
        <v>1264</v>
      </c>
    </row>
    <row r="149" spans="1:2">
      <c r="A149" s="357">
        <v>152</v>
      </c>
      <c r="B149" s="357" t="s">
        <v>1265</v>
      </c>
    </row>
    <row r="150" spans="1:2">
      <c r="A150" s="357">
        <v>153</v>
      </c>
      <c r="B150" s="357" t="s">
        <v>1266</v>
      </c>
    </row>
    <row r="151" spans="1:2">
      <c r="A151" s="357">
        <v>154</v>
      </c>
      <c r="B151" s="357" t="s">
        <v>1267</v>
      </c>
    </row>
    <row r="152" spans="1:2">
      <c r="A152" s="357">
        <v>155</v>
      </c>
      <c r="B152" s="357" t="s">
        <v>1268</v>
      </c>
    </row>
    <row r="153" spans="1:2">
      <c r="A153" s="357">
        <v>156</v>
      </c>
      <c r="B153" s="357" t="s">
        <v>1269</v>
      </c>
    </row>
    <row r="154" spans="1:2">
      <c r="A154" s="357">
        <v>157</v>
      </c>
      <c r="B154" s="357" t="s">
        <v>1270</v>
      </c>
    </row>
    <row r="155" spans="1:2">
      <c r="A155" s="357">
        <v>158</v>
      </c>
      <c r="B155" s="357" t="s">
        <v>1271</v>
      </c>
    </row>
    <row r="156" spans="1:2">
      <c r="A156" s="357">
        <v>159</v>
      </c>
      <c r="B156" s="357" t="s">
        <v>1272</v>
      </c>
    </row>
    <row r="157" spans="1:2">
      <c r="A157" s="357">
        <v>160</v>
      </c>
      <c r="B157" s="357" t="s">
        <v>1273</v>
      </c>
    </row>
    <row r="158" spans="1:2">
      <c r="A158" s="357">
        <v>161</v>
      </c>
      <c r="B158" s="359" t="s">
        <v>1774</v>
      </c>
    </row>
    <row r="159" spans="1:2">
      <c r="A159" s="357">
        <v>162</v>
      </c>
      <c r="B159" s="357" t="s">
        <v>1274</v>
      </c>
    </row>
    <row r="160" spans="1:2">
      <c r="A160" s="357">
        <v>163</v>
      </c>
      <c r="B160" s="357" t="s">
        <v>1275</v>
      </c>
    </row>
    <row r="161" spans="1:2">
      <c r="A161" s="357">
        <v>164</v>
      </c>
      <c r="B161" s="357" t="s">
        <v>1276</v>
      </c>
    </row>
    <row r="162" spans="1:2">
      <c r="A162" s="357">
        <v>165</v>
      </c>
      <c r="B162" s="357" t="s">
        <v>1277</v>
      </c>
    </row>
    <row r="163" spans="1:2">
      <c r="A163" s="357">
        <v>166</v>
      </c>
      <c r="B163" s="357" t="s">
        <v>1278</v>
      </c>
    </row>
    <row r="164" spans="1:2">
      <c r="A164" s="357">
        <v>167</v>
      </c>
      <c r="B164" s="357" t="s">
        <v>1279</v>
      </c>
    </row>
    <row r="165" spans="1:2">
      <c r="A165" s="357">
        <v>168</v>
      </c>
      <c r="B165" s="357" t="s">
        <v>1280</v>
      </c>
    </row>
    <row r="166" spans="1:2">
      <c r="A166" s="357">
        <v>169</v>
      </c>
      <c r="B166" s="357" t="s">
        <v>1281</v>
      </c>
    </row>
    <row r="167" spans="1:2">
      <c r="A167" s="357">
        <v>171</v>
      </c>
      <c r="B167" s="357" t="s">
        <v>1282</v>
      </c>
    </row>
    <row r="168" spans="1:2">
      <c r="A168" s="357">
        <v>172</v>
      </c>
      <c r="B168" s="357" t="s">
        <v>1283</v>
      </c>
    </row>
    <row r="169" spans="1:2">
      <c r="A169" s="357">
        <v>173</v>
      </c>
      <c r="B169" s="357" t="s">
        <v>1284</v>
      </c>
    </row>
    <row r="170" spans="1:2">
      <c r="A170" s="357">
        <v>174</v>
      </c>
      <c r="B170" s="357" t="s">
        <v>1467</v>
      </c>
    </row>
    <row r="171" spans="1:2">
      <c r="A171" s="357">
        <v>175</v>
      </c>
      <c r="B171" s="357" t="s">
        <v>1285</v>
      </c>
    </row>
    <row r="172" spans="1:2">
      <c r="A172" s="357">
        <v>176</v>
      </c>
      <c r="B172" s="357" t="s">
        <v>1286</v>
      </c>
    </row>
    <row r="173" spans="1:2">
      <c r="A173" s="357">
        <v>177</v>
      </c>
      <c r="B173" s="357" t="s">
        <v>1287</v>
      </c>
    </row>
    <row r="174" spans="1:2">
      <c r="A174" s="357">
        <v>178</v>
      </c>
      <c r="B174" s="357" t="s">
        <v>1288</v>
      </c>
    </row>
    <row r="175" spans="1:2">
      <c r="A175" s="357">
        <v>179</v>
      </c>
      <c r="B175" s="357" t="s">
        <v>1289</v>
      </c>
    </row>
    <row r="176" spans="1:2">
      <c r="A176" s="357">
        <v>180</v>
      </c>
      <c r="B176" s="357" t="s">
        <v>1290</v>
      </c>
    </row>
    <row r="177" spans="1:2">
      <c r="A177" s="357">
        <v>181</v>
      </c>
      <c r="B177" s="359" t="s">
        <v>1762</v>
      </c>
    </row>
    <row r="178" spans="1:2">
      <c r="A178" s="357">
        <v>182</v>
      </c>
      <c r="B178" s="357" t="s">
        <v>1291</v>
      </c>
    </row>
    <row r="179" spans="1:2">
      <c r="A179" s="357">
        <v>183</v>
      </c>
      <c r="B179" s="357" t="s">
        <v>1292</v>
      </c>
    </row>
    <row r="180" spans="1:2">
      <c r="A180" s="357">
        <v>184</v>
      </c>
      <c r="B180" s="357" t="s">
        <v>1293</v>
      </c>
    </row>
    <row r="181" spans="1:2">
      <c r="A181" s="357">
        <v>185</v>
      </c>
      <c r="B181" s="357" t="s">
        <v>1294</v>
      </c>
    </row>
    <row r="182" spans="1:2">
      <c r="A182" s="357">
        <v>187</v>
      </c>
      <c r="B182" s="357" t="s">
        <v>1295</v>
      </c>
    </row>
    <row r="183" spans="1:2">
      <c r="A183" s="357">
        <v>188</v>
      </c>
      <c r="B183" s="357" t="s">
        <v>1296</v>
      </c>
    </row>
    <row r="184" spans="1:2">
      <c r="A184" s="357">
        <v>189</v>
      </c>
      <c r="B184" s="357" t="s">
        <v>1297</v>
      </c>
    </row>
    <row r="185" spans="1:2">
      <c r="A185" s="357">
        <v>191</v>
      </c>
      <c r="B185" s="357" t="s">
        <v>1298</v>
      </c>
    </row>
    <row r="186" spans="1:2">
      <c r="A186" s="357">
        <v>192</v>
      </c>
      <c r="B186" s="357" t="s">
        <v>1299</v>
      </c>
    </row>
    <row r="187" spans="1:2">
      <c r="A187" s="357">
        <v>193</v>
      </c>
      <c r="B187" s="357" t="s">
        <v>1300</v>
      </c>
    </row>
    <row r="188" spans="1:2">
      <c r="A188" s="357">
        <v>195</v>
      </c>
      <c r="B188" s="357" t="s">
        <v>1301</v>
      </c>
    </row>
    <row r="189" spans="1:2">
      <c r="A189" s="357">
        <v>196</v>
      </c>
      <c r="B189" s="357" t="s">
        <v>1302</v>
      </c>
    </row>
    <row r="190" spans="1:2">
      <c r="A190" s="357">
        <v>197</v>
      </c>
      <c r="B190" s="357" t="s">
        <v>1303</v>
      </c>
    </row>
    <row r="191" spans="1:2">
      <c r="A191" s="357">
        <v>198</v>
      </c>
      <c r="B191" s="357" t="s">
        <v>1304</v>
      </c>
    </row>
    <row r="192" spans="1:2">
      <c r="A192" s="357">
        <v>199</v>
      </c>
      <c r="B192" s="357" t="s">
        <v>1468</v>
      </c>
    </row>
    <row r="193" spans="1:2">
      <c r="A193" s="357">
        <v>200</v>
      </c>
      <c r="B193" s="357" t="s">
        <v>1469</v>
      </c>
    </row>
    <row r="194" spans="1:2">
      <c r="A194" s="357">
        <v>201</v>
      </c>
      <c r="B194" s="357" t="s">
        <v>1305</v>
      </c>
    </row>
    <row r="195" spans="1:2">
      <c r="A195" s="357">
        <v>202</v>
      </c>
      <c r="B195" s="357" t="s">
        <v>1306</v>
      </c>
    </row>
    <row r="196" spans="1:2">
      <c r="A196" s="357">
        <v>204</v>
      </c>
      <c r="B196" s="357" t="s">
        <v>1560</v>
      </c>
    </row>
    <row r="197" spans="1:2">
      <c r="A197" s="357">
        <v>205</v>
      </c>
      <c r="B197" s="357" t="s">
        <v>1307</v>
      </c>
    </row>
    <row r="198" spans="1:2">
      <c r="A198" s="357">
        <v>206</v>
      </c>
      <c r="B198" s="357" t="s">
        <v>1308</v>
      </c>
    </row>
    <row r="199" spans="1:2">
      <c r="A199" s="357">
        <v>207</v>
      </c>
      <c r="B199" s="357" t="s">
        <v>1309</v>
      </c>
    </row>
    <row r="200" spans="1:2">
      <c r="A200" s="357">
        <v>208</v>
      </c>
      <c r="B200" s="357" t="s">
        <v>1310</v>
      </c>
    </row>
    <row r="201" spans="1:2">
      <c r="A201" s="357">
        <v>209</v>
      </c>
      <c r="B201" s="357" t="s">
        <v>1311</v>
      </c>
    </row>
    <row r="202" spans="1:2">
      <c r="A202" s="357">
        <v>210</v>
      </c>
      <c r="B202" s="357" t="s">
        <v>1312</v>
      </c>
    </row>
    <row r="203" spans="1:2">
      <c r="A203" s="357">
        <v>211</v>
      </c>
      <c r="B203" s="357" t="s">
        <v>1313</v>
      </c>
    </row>
    <row r="204" spans="1:2">
      <c r="A204" s="357">
        <v>212</v>
      </c>
      <c r="B204" s="357" t="s">
        <v>1314</v>
      </c>
    </row>
    <row r="205" spans="1:2">
      <c r="A205" s="357">
        <v>213</v>
      </c>
      <c r="B205" s="357" t="s">
        <v>1315</v>
      </c>
    </row>
    <row r="206" spans="1:2">
      <c r="A206" s="357">
        <v>214</v>
      </c>
      <c r="B206" s="357" t="s">
        <v>1316</v>
      </c>
    </row>
    <row r="207" spans="1:2">
      <c r="A207" s="357">
        <v>215</v>
      </c>
      <c r="B207" s="357" t="s">
        <v>1317</v>
      </c>
    </row>
    <row r="208" spans="1:2">
      <c r="A208" s="357">
        <v>216</v>
      </c>
      <c r="B208" s="357" t="s">
        <v>1318</v>
      </c>
    </row>
    <row r="209" spans="1:2">
      <c r="A209" s="357">
        <v>217</v>
      </c>
      <c r="B209" s="357" t="s">
        <v>1319</v>
      </c>
    </row>
    <row r="210" spans="1:2">
      <c r="A210" s="357">
        <v>218</v>
      </c>
      <c r="B210" s="357" t="s">
        <v>1320</v>
      </c>
    </row>
    <row r="211" spans="1:2">
      <c r="A211" s="357">
        <v>219</v>
      </c>
      <c r="B211" s="357" t="s">
        <v>1321</v>
      </c>
    </row>
    <row r="212" spans="1:2">
      <c r="A212" s="357">
        <v>220</v>
      </c>
      <c r="B212" s="357" t="s">
        <v>1322</v>
      </c>
    </row>
    <row r="213" spans="1:2">
      <c r="A213" s="357">
        <v>220</v>
      </c>
      <c r="B213" s="357" t="s">
        <v>1322</v>
      </c>
    </row>
    <row r="214" spans="1:2">
      <c r="A214" s="357">
        <v>220</v>
      </c>
      <c r="B214" s="357" t="s">
        <v>1322</v>
      </c>
    </row>
    <row r="215" spans="1:2">
      <c r="A215" s="357">
        <v>221</v>
      </c>
      <c r="B215" s="357" t="s">
        <v>1323</v>
      </c>
    </row>
    <row r="216" spans="1:2">
      <c r="A216" s="357">
        <v>222</v>
      </c>
      <c r="B216" s="357" t="s">
        <v>1324</v>
      </c>
    </row>
    <row r="217" spans="1:2">
      <c r="A217" s="357">
        <v>223</v>
      </c>
      <c r="B217" s="357" t="s">
        <v>1325</v>
      </c>
    </row>
    <row r="218" spans="1:2">
      <c r="A218" s="357">
        <v>224</v>
      </c>
      <c r="B218" s="357" t="s">
        <v>1326</v>
      </c>
    </row>
    <row r="219" spans="1:2">
      <c r="A219" s="357">
        <v>225</v>
      </c>
      <c r="B219" s="357" t="s">
        <v>1327</v>
      </c>
    </row>
    <row r="220" spans="1:2">
      <c r="A220" s="357">
        <v>226</v>
      </c>
      <c r="B220" s="357" t="s">
        <v>1328</v>
      </c>
    </row>
    <row r="221" spans="1:2">
      <c r="A221" s="357">
        <v>227</v>
      </c>
      <c r="B221" s="357" t="s">
        <v>1329</v>
      </c>
    </row>
    <row r="222" spans="1:2">
      <c r="A222" s="357">
        <v>228</v>
      </c>
      <c r="B222" s="357" t="s">
        <v>1330</v>
      </c>
    </row>
    <row r="223" spans="1:2">
      <c r="A223" s="357">
        <v>229</v>
      </c>
      <c r="B223" s="357" t="s">
        <v>1331</v>
      </c>
    </row>
    <row r="224" spans="1:2">
      <c r="A224" s="357">
        <v>230</v>
      </c>
      <c r="B224" s="357" t="s">
        <v>1332</v>
      </c>
    </row>
    <row r="225" spans="1:2">
      <c r="A225" s="357">
        <v>231</v>
      </c>
      <c r="B225" s="357" t="s">
        <v>1561</v>
      </c>
    </row>
    <row r="226" spans="1:2">
      <c r="A226" s="357">
        <v>232</v>
      </c>
      <c r="B226" s="357" t="s">
        <v>1333</v>
      </c>
    </row>
    <row r="227" spans="1:2">
      <c r="A227" s="357">
        <v>233</v>
      </c>
      <c r="B227" s="357" t="s">
        <v>1334</v>
      </c>
    </row>
    <row r="228" spans="1:2">
      <c r="A228" s="357">
        <v>234</v>
      </c>
      <c r="B228" s="357" t="s">
        <v>1335</v>
      </c>
    </row>
    <row r="229" spans="1:2">
      <c r="A229" s="357">
        <v>235</v>
      </c>
      <c r="B229" s="357" t="s">
        <v>1336</v>
      </c>
    </row>
    <row r="230" spans="1:2">
      <c r="A230" s="357">
        <v>236</v>
      </c>
      <c r="B230" s="357" t="s">
        <v>1337</v>
      </c>
    </row>
    <row r="231" spans="1:2">
      <c r="A231" s="357">
        <v>237</v>
      </c>
      <c r="B231" s="357" t="s">
        <v>1338</v>
      </c>
    </row>
    <row r="232" spans="1:2">
      <c r="A232" s="357">
        <v>238</v>
      </c>
      <c r="B232" s="357" t="s">
        <v>1339</v>
      </c>
    </row>
    <row r="233" spans="1:2">
      <c r="A233" s="357">
        <v>239</v>
      </c>
      <c r="B233" s="357" t="s">
        <v>1340</v>
      </c>
    </row>
    <row r="234" spans="1:2">
      <c r="A234" s="357">
        <v>240</v>
      </c>
      <c r="B234" s="357" t="s">
        <v>1341</v>
      </c>
    </row>
    <row r="235" spans="1:2">
      <c r="A235" s="357">
        <v>241</v>
      </c>
      <c r="B235" s="357" t="s">
        <v>1342</v>
      </c>
    </row>
    <row r="236" spans="1:2">
      <c r="A236" s="357">
        <v>242</v>
      </c>
      <c r="B236" s="357" t="s">
        <v>1766</v>
      </c>
    </row>
    <row r="237" spans="1:2">
      <c r="A237" s="357">
        <v>243</v>
      </c>
      <c r="B237" s="357" t="s">
        <v>1343</v>
      </c>
    </row>
    <row r="238" spans="1:2">
      <c r="A238" s="357">
        <v>244</v>
      </c>
      <c r="B238" s="357" t="s">
        <v>1470</v>
      </c>
    </row>
    <row r="239" spans="1:2">
      <c r="A239" s="357">
        <v>245</v>
      </c>
      <c r="B239" s="357" t="s">
        <v>1344</v>
      </c>
    </row>
    <row r="240" spans="1:2">
      <c r="A240" s="357">
        <v>247</v>
      </c>
      <c r="B240" s="357" t="s">
        <v>1345</v>
      </c>
    </row>
    <row r="241" spans="1:2">
      <c r="A241" s="357">
        <v>248</v>
      </c>
      <c r="B241" s="357" t="s">
        <v>1346</v>
      </c>
    </row>
    <row r="242" spans="1:2">
      <c r="A242" s="357">
        <v>249</v>
      </c>
      <c r="B242" s="357" t="s">
        <v>1347</v>
      </c>
    </row>
    <row r="243" spans="1:2">
      <c r="A243" s="357">
        <v>250</v>
      </c>
      <c r="B243" s="357" t="s">
        <v>1348</v>
      </c>
    </row>
    <row r="244" spans="1:2">
      <c r="A244" s="357">
        <v>251</v>
      </c>
      <c r="B244" s="357" t="s">
        <v>1471</v>
      </c>
    </row>
    <row r="245" spans="1:2">
      <c r="A245" s="357">
        <v>252</v>
      </c>
      <c r="B245" s="357" t="s">
        <v>1349</v>
      </c>
    </row>
    <row r="246" spans="1:2">
      <c r="A246" s="357">
        <v>253</v>
      </c>
      <c r="B246" s="357" t="s">
        <v>1350</v>
      </c>
    </row>
    <row r="247" spans="1:2">
      <c r="A247" s="357">
        <v>254</v>
      </c>
      <c r="B247" s="357" t="s">
        <v>1351</v>
      </c>
    </row>
    <row r="248" spans="1:2">
      <c r="A248" s="357">
        <v>255</v>
      </c>
      <c r="B248" s="357" t="s">
        <v>1352</v>
      </c>
    </row>
    <row r="249" spans="1:2">
      <c r="A249" s="357">
        <v>256</v>
      </c>
      <c r="B249" s="357" t="s">
        <v>1353</v>
      </c>
    </row>
    <row r="250" spans="1:2">
      <c r="A250" s="357">
        <v>257</v>
      </c>
      <c r="B250" s="357" t="s">
        <v>1354</v>
      </c>
    </row>
    <row r="251" spans="1:2">
      <c r="A251" s="357">
        <v>258</v>
      </c>
      <c r="B251" s="357" t="s">
        <v>1562</v>
      </c>
    </row>
    <row r="252" spans="1:2">
      <c r="A252" s="357">
        <v>259</v>
      </c>
      <c r="B252" s="357" t="s">
        <v>1355</v>
      </c>
    </row>
    <row r="253" spans="1:2">
      <c r="A253" s="357">
        <v>260</v>
      </c>
      <c r="B253" s="357" t="s">
        <v>1356</v>
      </c>
    </row>
    <row r="254" spans="1:2">
      <c r="A254" s="357">
        <v>261</v>
      </c>
      <c r="B254" s="357" t="s">
        <v>1357</v>
      </c>
    </row>
    <row r="255" spans="1:2">
      <c r="A255" s="357">
        <v>262</v>
      </c>
      <c r="B255" s="357" t="s">
        <v>1358</v>
      </c>
    </row>
    <row r="256" spans="1:2">
      <c r="A256" s="357">
        <v>263</v>
      </c>
      <c r="B256" s="357" t="s">
        <v>1359</v>
      </c>
    </row>
    <row r="257" spans="1:2">
      <c r="A257" s="357">
        <v>264</v>
      </c>
      <c r="B257" s="357" t="s">
        <v>1360</v>
      </c>
    </row>
    <row r="258" spans="1:2">
      <c r="A258" s="357">
        <v>265</v>
      </c>
      <c r="B258" s="357" t="s">
        <v>1361</v>
      </c>
    </row>
    <row r="259" spans="1:2">
      <c r="A259" s="357">
        <v>266</v>
      </c>
      <c r="B259" s="357" t="s">
        <v>1362</v>
      </c>
    </row>
    <row r="260" spans="1:2">
      <c r="A260" s="357">
        <v>267</v>
      </c>
      <c r="B260" s="357" t="s">
        <v>1363</v>
      </c>
    </row>
    <row r="261" spans="1:2">
      <c r="A261" s="357">
        <v>268</v>
      </c>
      <c r="B261" s="357" t="s">
        <v>1364</v>
      </c>
    </row>
    <row r="262" spans="1:2">
      <c r="A262" s="357">
        <v>269</v>
      </c>
      <c r="B262" s="357" t="s">
        <v>1365</v>
      </c>
    </row>
    <row r="263" spans="1:2">
      <c r="A263" s="357">
        <v>270</v>
      </c>
      <c r="B263" s="357" t="s">
        <v>1366</v>
      </c>
    </row>
    <row r="264" spans="1:2">
      <c r="A264" s="357">
        <v>271</v>
      </c>
      <c r="B264" s="357" t="s">
        <v>1367</v>
      </c>
    </row>
    <row r="265" spans="1:2">
      <c r="A265" s="357">
        <v>272</v>
      </c>
      <c r="B265" s="357" t="s">
        <v>1368</v>
      </c>
    </row>
    <row r="266" spans="1:2">
      <c r="A266" s="357">
        <v>273</v>
      </c>
      <c r="B266" s="357" t="s">
        <v>1369</v>
      </c>
    </row>
    <row r="267" spans="1:2">
      <c r="A267" s="357">
        <v>274</v>
      </c>
      <c r="B267" s="357" t="s">
        <v>1370</v>
      </c>
    </row>
    <row r="268" spans="1:2">
      <c r="A268" s="357">
        <v>275</v>
      </c>
      <c r="B268" s="357" t="s">
        <v>1371</v>
      </c>
    </row>
    <row r="269" spans="1:2">
      <c r="A269" s="357">
        <v>276</v>
      </c>
      <c r="B269" s="357" t="s">
        <v>1372</v>
      </c>
    </row>
    <row r="270" spans="1:2">
      <c r="A270" s="357">
        <v>277</v>
      </c>
      <c r="B270" s="357" t="s">
        <v>1373</v>
      </c>
    </row>
    <row r="271" spans="1:2">
      <c r="A271" s="357">
        <v>278</v>
      </c>
      <c r="B271" s="357" t="s">
        <v>1374</v>
      </c>
    </row>
    <row r="272" spans="1:2">
      <c r="A272" s="357">
        <v>279</v>
      </c>
      <c r="B272" s="357" t="s">
        <v>1375</v>
      </c>
    </row>
    <row r="273" spans="1:2">
      <c r="A273" s="357">
        <v>280</v>
      </c>
      <c r="B273" s="357" t="s">
        <v>1376</v>
      </c>
    </row>
    <row r="274" spans="1:2">
      <c r="A274" s="357">
        <v>281</v>
      </c>
      <c r="B274" s="357" t="s">
        <v>1377</v>
      </c>
    </row>
    <row r="275" spans="1:2">
      <c r="A275" s="357">
        <v>282</v>
      </c>
      <c r="B275" s="357" t="s">
        <v>1378</v>
      </c>
    </row>
    <row r="276" spans="1:2">
      <c r="A276" s="357">
        <v>283</v>
      </c>
      <c r="B276" s="357" t="s">
        <v>1379</v>
      </c>
    </row>
    <row r="277" spans="1:2">
      <c r="A277" s="357">
        <v>284</v>
      </c>
      <c r="B277" s="357" t="s">
        <v>1380</v>
      </c>
    </row>
    <row r="278" spans="1:2">
      <c r="A278" s="357">
        <v>285</v>
      </c>
      <c r="B278" s="357" t="s">
        <v>1381</v>
      </c>
    </row>
    <row r="279" spans="1:2">
      <c r="A279" s="357">
        <v>286</v>
      </c>
      <c r="B279" s="357" t="s">
        <v>1382</v>
      </c>
    </row>
    <row r="280" spans="1:2">
      <c r="A280" s="357">
        <v>287</v>
      </c>
      <c r="B280" s="357" t="s">
        <v>1383</v>
      </c>
    </row>
    <row r="281" spans="1:2">
      <c r="A281" s="357">
        <v>288</v>
      </c>
      <c r="B281" s="357" t="s">
        <v>1384</v>
      </c>
    </row>
    <row r="282" spans="1:2">
      <c r="A282" s="357">
        <v>289</v>
      </c>
      <c r="B282" s="357" t="s">
        <v>1385</v>
      </c>
    </row>
    <row r="283" spans="1:2">
      <c r="A283" s="357">
        <v>290</v>
      </c>
      <c r="B283" s="357" t="s">
        <v>1386</v>
      </c>
    </row>
    <row r="284" spans="1:2">
      <c r="A284" s="357">
        <v>291</v>
      </c>
      <c r="B284" s="357" t="s">
        <v>1387</v>
      </c>
    </row>
    <row r="285" spans="1:2">
      <c r="A285" s="357">
        <v>292</v>
      </c>
      <c r="B285" s="357" t="s">
        <v>1388</v>
      </c>
    </row>
    <row r="286" spans="1:2">
      <c r="A286" s="357">
        <v>293</v>
      </c>
      <c r="B286" s="357" t="s">
        <v>1389</v>
      </c>
    </row>
    <row r="287" spans="1:2">
      <c r="A287" s="357">
        <v>294</v>
      </c>
      <c r="B287" s="357" t="s">
        <v>1390</v>
      </c>
    </row>
    <row r="288" spans="1:2">
      <c r="A288" s="357">
        <v>295</v>
      </c>
      <c r="B288" s="357" t="s">
        <v>1391</v>
      </c>
    </row>
    <row r="289" spans="1:2">
      <c r="A289" s="357">
        <v>296</v>
      </c>
      <c r="B289" s="357" t="s">
        <v>1392</v>
      </c>
    </row>
    <row r="290" spans="1:2">
      <c r="A290" s="357">
        <v>297</v>
      </c>
      <c r="B290" s="357" t="s">
        <v>1393</v>
      </c>
    </row>
    <row r="291" spans="1:2">
      <c r="A291" s="357">
        <v>298</v>
      </c>
      <c r="B291" s="357" t="s">
        <v>1394</v>
      </c>
    </row>
    <row r="292" spans="1:2">
      <c r="A292" s="357">
        <v>299</v>
      </c>
      <c r="B292" s="357" t="s">
        <v>1395</v>
      </c>
    </row>
    <row r="293" spans="1:2">
      <c r="A293" s="357">
        <v>300</v>
      </c>
      <c r="B293" s="357" t="s">
        <v>1396</v>
      </c>
    </row>
    <row r="294" spans="1:2">
      <c r="A294" s="357">
        <v>301</v>
      </c>
      <c r="B294" s="357" t="s">
        <v>1397</v>
      </c>
    </row>
    <row r="295" spans="1:2">
      <c r="A295" s="357">
        <v>302</v>
      </c>
      <c r="B295" s="357" t="s">
        <v>1398</v>
      </c>
    </row>
    <row r="296" spans="1:2">
      <c r="A296" s="357">
        <v>303</v>
      </c>
      <c r="B296" s="357" t="s">
        <v>1399</v>
      </c>
    </row>
    <row r="297" spans="1:2">
      <c r="A297" s="357">
        <v>304</v>
      </c>
      <c r="B297" s="357" t="s">
        <v>1400</v>
      </c>
    </row>
    <row r="298" spans="1:2">
      <c r="A298" s="357">
        <v>305</v>
      </c>
      <c r="B298" s="357" t="s">
        <v>1401</v>
      </c>
    </row>
    <row r="299" spans="1:2">
      <c r="A299" s="357">
        <v>306</v>
      </c>
      <c r="B299" s="357" t="s">
        <v>1402</v>
      </c>
    </row>
    <row r="300" spans="1:2">
      <c r="A300" s="357">
        <v>307</v>
      </c>
      <c r="B300" s="357" t="s">
        <v>1403</v>
      </c>
    </row>
    <row r="301" spans="1:2">
      <c r="A301" s="357">
        <v>308</v>
      </c>
      <c r="B301" s="357" t="s">
        <v>1404</v>
      </c>
    </row>
    <row r="302" spans="1:2">
      <c r="A302" s="357">
        <v>309</v>
      </c>
      <c r="B302" s="357" t="s">
        <v>1405</v>
      </c>
    </row>
    <row r="303" spans="1:2">
      <c r="A303" s="357">
        <v>310</v>
      </c>
      <c r="B303" s="357" t="s">
        <v>1406</v>
      </c>
    </row>
    <row r="304" spans="1:2">
      <c r="A304" s="357">
        <v>311</v>
      </c>
      <c r="B304" s="357" t="s">
        <v>1407</v>
      </c>
    </row>
    <row r="305" spans="1:2">
      <c r="A305" s="357">
        <v>312</v>
      </c>
      <c r="B305" s="357" t="s">
        <v>1408</v>
      </c>
    </row>
    <row r="306" spans="1:2">
      <c r="A306" s="357">
        <v>313</v>
      </c>
      <c r="B306" s="357" t="s">
        <v>1409</v>
      </c>
    </row>
    <row r="307" spans="1:2">
      <c r="A307" s="357">
        <v>314</v>
      </c>
      <c r="B307" s="357" t="s">
        <v>1410</v>
      </c>
    </row>
    <row r="308" spans="1:2">
      <c r="A308" s="357">
        <v>315</v>
      </c>
      <c r="B308" s="357" t="s">
        <v>1411</v>
      </c>
    </row>
    <row r="309" spans="1:2">
      <c r="A309" s="357">
        <v>316</v>
      </c>
      <c r="B309" s="357" t="s">
        <v>1563</v>
      </c>
    </row>
    <row r="310" spans="1:2">
      <c r="A310" s="357">
        <v>317</v>
      </c>
      <c r="B310" s="357" t="s">
        <v>1412</v>
      </c>
    </row>
    <row r="311" spans="1:2">
      <c r="A311" s="357">
        <v>318</v>
      </c>
      <c r="B311" s="357" t="s">
        <v>1413</v>
      </c>
    </row>
    <row r="312" spans="1:2">
      <c r="A312" s="357">
        <v>319</v>
      </c>
      <c r="B312" s="357" t="s">
        <v>1414</v>
      </c>
    </row>
    <row r="313" spans="1:2">
      <c r="A313" s="357">
        <v>320</v>
      </c>
      <c r="B313" s="357" t="s">
        <v>1415</v>
      </c>
    </row>
    <row r="314" spans="1:2">
      <c r="A314" s="357">
        <v>321</v>
      </c>
      <c r="B314" s="357" t="s">
        <v>1564</v>
      </c>
    </row>
    <row r="315" spans="1:2">
      <c r="A315" s="357">
        <v>322</v>
      </c>
      <c r="B315" s="357" t="s">
        <v>1416</v>
      </c>
    </row>
    <row r="316" spans="1:2">
      <c r="A316" s="357">
        <v>323</v>
      </c>
      <c r="B316" s="357" t="s">
        <v>1417</v>
      </c>
    </row>
    <row r="317" spans="1:2">
      <c r="A317" s="357">
        <v>324</v>
      </c>
      <c r="B317" s="357" t="s">
        <v>1418</v>
      </c>
    </row>
    <row r="318" spans="1:2">
      <c r="A318" s="357">
        <v>325</v>
      </c>
      <c r="B318" s="357" t="s">
        <v>1419</v>
      </c>
    </row>
    <row r="319" spans="1:2">
      <c r="A319" s="357">
        <v>326</v>
      </c>
      <c r="B319" s="357" t="s">
        <v>1420</v>
      </c>
    </row>
    <row r="320" spans="1:2">
      <c r="A320" s="357">
        <v>327</v>
      </c>
      <c r="B320" s="357" t="s">
        <v>1421</v>
      </c>
    </row>
    <row r="321" spans="1:2">
      <c r="A321" s="357">
        <v>328</v>
      </c>
      <c r="B321" s="357" t="s">
        <v>1472</v>
      </c>
    </row>
    <row r="322" spans="1:2">
      <c r="A322" s="357">
        <v>329</v>
      </c>
      <c r="B322" s="357" t="s">
        <v>1422</v>
      </c>
    </row>
    <row r="323" spans="1:2">
      <c r="A323" s="357">
        <v>330</v>
      </c>
      <c r="B323" s="357" t="s">
        <v>1473</v>
      </c>
    </row>
    <row r="324" spans="1:2">
      <c r="A324" s="357">
        <v>331</v>
      </c>
      <c r="B324" s="357" t="s">
        <v>1423</v>
      </c>
    </row>
    <row r="325" spans="1:2">
      <c r="A325" s="357">
        <v>332</v>
      </c>
      <c r="B325" s="357" t="s">
        <v>1424</v>
      </c>
    </row>
    <row r="326" spans="1:2">
      <c r="A326" s="357">
        <v>333</v>
      </c>
      <c r="B326" s="357" t="s">
        <v>1425</v>
      </c>
    </row>
    <row r="327" spans="1:2">
      <c r="A327" s="357">
        <v>334</v>
      </c>
      <c r="B327" s="357" t="s">
        <v>1426</v>
      </c>
    </row>
    <row r="328" spans="1:2">
      <c r="A328" s="357">
        <v>335</v>
      </c>
      <c r="B328" s="357" t="s">
        <v>1427</v>
      </c>
    </row>
    <row r="329" spans="1:2">
      <c r="A329" s="357">
        <v>336</v>
      </c>
      <c r="B329" s="357" t="s">
        <v>1474</v>
      </c>
    </row>
    <row r="330" spans="1:2">
      <c r="A330" s="357">
        <v>337</v>
      </c>
      <c r="B330" s="357" t="s">
        <v>1475</v>
      </c>
    </row>
    <row r="331" spans="1:2">
      <c r="A331" s="357">
        <v>338</v>
      </c>
      <c r="B331" s="357" t="s">
        <v>1476</v>
      </c>
    </row>
    <row r="332" spans="1:2">
      <c r="A332" s="357">
        <v>339</v>
      </c>
      <c r="B332" s="357" t="s">
        <v>1565</v>
      </c>
    </row>
    <row r="333" spans="1:2">
      <c r="A333" s="357">
        <v>340</v>
      </c>
      <c r="B333" s="357" t="s">
        <v>1477</v>
      </c>
    </row>
    <row r="334" spans="1:2">
      <c r="A334" s="357">
        <v>341</v>
      </c>
      <c r="B334" s="357" t="s">
        <v>1478</v>
      </c>
    </row>
    <row r="335" spans="1:2">
      <c r="A335" s="357">
        <v>342</v>
      </c>
      <c r="B335" s="357" t="s">
        <v>1479</v>
      </c>
    </row>
    <row r="336" spans="1:2">
      <c r="A336" s="357">
        <v>343</v>
      </c>
      <c r="B336" s="357" t="s">
        <v>1566</v>
      </c>
    </row>
    <row r="337" spans="1:2">
      <c r="A337" s="357">
        <v>344</v>
      </c>
      <c r="B337" s="357" t="s">
        <v>1759</v>
      </c>
    </row>
    <row r="338" spans="1:2">
      <c r="A338" s="357">
        <v>345</v>
      </c>
      <c r="B338" s="357" t="s">
        <v>1567</v>
      </c>
    </row>
    <row r="339" spans="1:2">
      <c r="A339" s="357">
        <v>346</v>
      </c>
      <c r="B339" s="357" t="s">
        <v>1568</v>
      </c>
    </row>
  </sheetData>
  <sheetProtection password="C69C" sheet="1" objects="1" scenarios="1"/>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健保人間ドック利用申込書2023年度用</vt:lpstr>
      <vt:lpstr>受診医療機関名</vt:lpstr>
      <vt:lpstr>歩こう運動さわやかウォーキング記録表</vt:lpstr>
      <vt:lpstr>医療機関番号名称2023</vt:lpstr>
      <vt:lpstr>健保人間ドック利用申込書2023年度用!Print_Area</vt:lpstr>
      <vt:lpstr>受診医療機関名!Print_Area</vt:lpstr>
      <vt:lpstr>歩こう運動さわやかウォーキング記録表!Print_Area</vt:lpstr>
      <vt:lpstr>受診医療機関名!Print_Titles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KENPOCL12</dc:creator>
  <cp:lastModifiedBy>岩下　壮一</cp:lastModifiedBy>
  <cp:lastPrinted>2023-09-29T00:01:29Z</cp:lastPrinted>
  <dcterms:created xsi:type="dcterms:W3CDTF">1997-01-08T22:48:59Z</dcterms:created>
  <dcterms:modified xsi:type="dcterms:W3CDTF">2023-11-07T00:42:22Z</dcterms:modified>
</cp:coreProperties>
</file>