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共通\りそな健保帳票\3.保健事業関連\R7年度人間ドック\"/>
    </mc:Choice>
  </mc:AlternateContent>
  <bookViews>
    <workbookView xWindow="71160" yWindow="30" windowWidth="8475" windowHeight="4725"/>
  </bookViews>
  <sheets>
    <sheet name="健保人間ドック利用申込書2025年度用" sheetId="26" r:id="rId1"/>
    <sheet name="歩こう運動さわやかウォーキング記録表" sheetId="32" r:id="rId2"/>
    <sheet name="医療機関番号名称2025" sheetId="41" state="hidden" r:id="rId3"/>
  </sheets>
  <definedNames>
    <definedName name="_xlnm._FilterDatabase" localSheetId="0" hidden="1">健保人間ドック利用申込書2025年度用!$Z$23:$Z$24</definedName>
    <definedName name="_xlnm.Print_Area" localSheetId="0">健保人間ドック利用申込書2025年度用!$A$1:$DK$84</definedName>
    <definedName name="_xlnm.Print_Area" localSheetId="1">歩こう運動さわやかウォーキング記録表!$A$1:$AJ$114</definedName>
  </definedNames>
  <calcPr calcId="162913"/>
</workbook>
</file>

<file path=xl/calcChain.xml><?xml version="1.0" encoding="utf-8"?>
<calcChain xmlns="http://schemas.openxmlformats.org/spreadsheetml/2006/main">
  <c r="BH26" i="26" l="1"/>
  <c r="AR23" i="26" l="1"/>
  <c r="CI1" i="26" l="1"/>
  <c r="CT1" i="26"/>
  <c r="DA1" i="26"/>
  <c r="AJ111" i="32" l="1"/>
  <c r="AG111" i="32"/>
  <c r="AD111" i="32"/>
  <c r="AA111" i="32"/>
  <c r="X111" i="32"/>
  <c r="U111" i="32"/>
  <c r="R111" i="32"/>
  <c r="O111" i="32"/>
  <c r="L111" i="32"/>
  <c r="I111" i="32"/>
  <c r="F111" i="32"/>
  <c r="C111" i="32"/>
  <c r="AJ110" i="32"/>
  <c r="AJ114" i="32" s="1"/>
  <c r="AG110" i="32"/>
  <c r="AG114" i="32" s="1"/>
  <c r="AD110" i="32"/>
  <c r="AA110" i="32"/>
  <c r="X110" i="32"/>
  <c r="X114" i="32" s="1"/>
  <c r="U110" i="32"/>
  <c r="U114" i="32" s="1"/>
  <c r="R110" i="32"/>
  <c r="R112" i="32" s="1"/>
  <c r="O110" i="32"/>
  <c r="O112" i="32" s="1"/>
  <c r="L110" i="32"/>
  <c r="L114" i="32" s="1"/>
  <c r="I110" i="32"/>
  <c r="I114" i="32" s="1"/>
  <c r="F110" i="32"/>
  <c r="C110" i="32"/>
  <c r="E72" i="32"/>
  <c r="G71" i="32"/>
  <c r="G70" i="32"/>
  <c r="C67" i="32"/>
  <c r="C66" i="32"/>
  <c r="C54" i="32"/>
  <c r="AJ53" i="32"/>
  <c r="AG53" i="32"/>
  <c r="AD53" i="32"/>
  <c r="AA53" i="32"/>
  <c r="X53" i="32"/>
  <c r="U53" i="32"/>
  <c r="R53" i="32"/>
  <c r="O53" i="32"/>
  <c r="L53" i="32"/>
  <c r="I53" i="32"/>
  <c r="F53" i="32"/>
  <c r="C53" i="32"/>
  <c r="AJ52" i="32"/>
  <c r="AJ56" i="32" s="1"/>
  <c r="AG52" i="32"/>
  <c r="AG54" i="32" s="1"/>
  <c r="AD52" i="32"/>
  <c r="AA52" i="32"/>
  <c r="AA55" i="32" s="1"/>
  <c r="X52" i="32"/>
  <c r="U52" i="32"/>
  <c r="R52" i="32"/>
  <c r="O52" i="32"/>
  <c r="O55" i="32" s="1"/>
  <c r="L52" i="32"/>
  <c r="L54" i="32" s="1"/>
  <c r="I52" i="32"/>
  <c r="I54" i="32" s="1"/>
  <c r="F52" i="32"/>
  <c r="F54" i="32" s="1"/>
  <c r="C52" i="32"/>
  <c r="A21" i="32"/>
  <c r="C114" i="32" l="1"/>
  <c r="C113" i="32"/>
  <c r="C112" i="32"/>
  <c r="U54" i="32"/>
  <c r="U56" i="32"/>
  <c r="R54" i="32"/>
  <c r="R56" i="32"/>
  <c r="O54" i="32"/>
  <c r="U55" i="32"/>
  <c r="AG56" i="32"/>
  <c r="I55" i="32"/>
  <c r="AG55" i="32"/>
  <c r="L55" i="32"/>
  <c r="AA56" i="32"/>
  <c r="D21" i="32"/>
  <c r="D19" i="32" s="1"/>
  <c r="A20" i="32"/>
  <c r="A22" i="32"/>
  <c r="A19" i="32"/>
  <c r="B21" i="32"/>
  <c r="X54" i="32"/>
  <c r="X56" i="32"/>
  <c r="X55" i="32"/>
  <c r="AJ54" i="32"/>
  <c r="AJ55" i="32"/>
  <c r="AA54" i="32"/>
  <c r="O113" i="32"/>
  <c r="O114" i="32"/>
  <c r="AA114" i="32"/>
  <c r="AA112" i="32"/>
  <c r="AA113" i="32"/>
  <c r="R55" i="32"/>
  <c r="AD55" i="32"/>
  <c r="AD56" i="32"/>
  <c r="AD54" i="32"/>
  <c r="F114" i="32"/>
  <c r="F112" i="32"/>
  <c r="F113" i="32"/>
  <c r="R113" i="32"/>
  <c r="R114" i="32"/>
  <c r="AD114" i="32"/>
  <c r="AD112" i="32"/>
  <c r="AD113" i="32"/>
  <c r="I112" i="32"/>
  <c r="U112" i="32"/>
  <c r="AG112" i="32"/>
  <c r="I113" i="32"/>
  <c r="U113" i="32"/>
  <c r="AG113" i="32"/>
  <c r="L112" i="32"/>
  <c r="X112" i="32"/>
  <c r="AJ112" i="32"/>
  <c r="L113" i="32"/>
  <c r="X113" i="32"/>
  <c r="AJ113" i="32"/>
  <c r="B22" i="32" l="1"/>
  <c r="A23" i="32"/>
  <c r="D22" i="32"/>
  <c r="G21" i="32"/>
  <c r="H21" i="32" s="1"/>
  <c r="E21" i="32"/>
  <c r="D20" i="32"/>
  <c r="J21" i="32" l="1"/>
  <c r="G20" i="32"/>
  <c r="G19" i="32"/>
  <c r="G22" i="32"/>
  <c r="D23" i="32"/>
  <c r="E22" i="32"/>
  <c r="B23" i="32"/>
  <c r="A24" i="32"/>
  <c r="G23" i="32" l="1"/>
  <c r="H22" i="32"/>
  <c r="D24" i="32"/>
  <c r="E23" i="32"/>
  <c r="B24" i="32"/>
  <c r="A25" i="32"/>
  <c r="J22" i="32"/>
  <c r="K21" i="32"/>
  <c r="M21" i="32"/>
  <c r="J20" i="32"/>
  <c r="J19" i="32"/>
  <c r="J23" i="32" l="1"/>
  <c r="K22" i="32"/>
  <c r="D25" i="32"/>
  <c r="E24" i="32"/>
  <c r="A26" i="32"/>
  <c r="B25" i="32"/>
  <c r="P21" i="32"/>
  <c r="N21" i="32"/>
  <c r="M20" i="32"/>
  <c r="M19" i="32"/>
  <c r="M22" i="32"/>
  <c r="G24" i="32"/>
  <c r="H23" i="32"/>
  <c r="G25" i="32" l="1"/>
  <c r="H24" i="32"/>
  <c r="M23" i="32"/>
  <c r="N22" i="32"/>
  <c r="P22" i="32"/>
  <c r="P20" i="32"/>
  <c r="P19" i="32"/>
  <c r="S21" i="32"/>
  <c r="Q21" i="32"/>
  <c r="D26" i="32"/>
  <c r="E25" i="32"/>
  <c r="B26" i="32"/>
  <c r="A27" i="32"/>
  <c r="J24" i="32"/>
  <c r="K23" i="32"/>
  <c r="N23" i="32" l="1"/>
  <c r="M24" i="32"/>
  <c r="J25" i="32"/>
  <c r="K24" i="32"/>
  <c r="D27" i="32"/>
  <c r="E26" i="32"/>
  <c r="V21" i="32"/>
  <c r="S20" i="32"/>
  <c r="S19" i="32"/>
  <c r="S22" i="32"/>
  <c r="T21" i="32"/>
  <c r="A28" i="32"/>
  <c r="B27" i="32"/>
  <c r="P23" i="32"/>
  <c r="Q22" i="32"/>
  <c r="G26" i="32"/>
  <c r="H25" i="32"/>
  <c r="G27" i="32" l="1"/>
  <c r="H26" i="32"/>
  <c r="B28" i="32"/>
  <c r="A29" i="32"/>
  <c r="V22" i="32"/>
  <c r="W21" i="32"/>
  <c r="V19" i="32"/>
  <c r="Y21" i="32"/>
  <c r="V20" i="32"/>
  <c r="J26" i="32"/>
  <c r="K25" i="32"/>
  <c r="P24" i="32"/>
  <c r="Q23" i="32"/>
  <c r="S23" i="32"/>
  <c r="T22" i="32"/>
  <c r="N24" i="32"/>
  <c r="M25" i="32"/>
  <c r="D28" i="32"/>
  <c r="E27" i="32"/>
  <c r="P25" i="32" l="1"/>
  <c r="Q24" i="32"/>
  <c r="D29" i="32"/>
  <c r="E28" i="32"/>
  <c r="J27" i="32"/>
  <c r="K26" i="32"/>
  <c r="AB21" i="32"/>
  <c r="Z21" i="32"/>
  <c r="Y20" i="32"/>
  <c r="Y22" i="32"/>
  <c r="Y19" i="32"/>
  <c r="A30" i="32"/>
  <c r="B29" i="32"/>
  <c r="S24" i="32"/>
  <c r="T23" i="32"/>
  <c r="N25" i="32"/>
  <c r="M26" i="32"/>
  <c r="V23" i="32"/>
  <c r="W22" i="32"/>
  <c r="G28" i="32"/>
  <c r="H27" i="32"/>
  <c r="B30" i="32" l="1"/>
  <c r="A31" i="32"/>
  <c r="G29" i="32"/>
  <c r="H28" i="32"/>
  <c r="AB22" i="32"/>
  <c r="AE21" i="32"/>
  <c r="AB19" i="32"/>
  <c r="AC21" i="32"/>
  <c r="AB20" i="32"/>
  <c r="D30" i="32"/>
  <c r="E29" i="32"/>
  <c r="V24" i="32"/>
  <c r="W23" i="32"/>
  <c r="S25" i="32"/>
  <c r="T24" i="32"/>
  <c r="Z22" i="32"/>
  <c r="Y23" i="32"/>
  <c r="N26" i="32"/>
  <c r="M27" i="32"/>
  <c r="J28" i="32"/>
  <c r="K27" i="32"/>
  <c r="P26" i="32"/>
  <c r="Q25" i="32"/>
  <c r="V25" i="32" l="1"/>
  <c r="W24" i="32"/>
  <c r="P27" i="32"/>
  <c r="Q26" i="32"/>
  <c r="S26" i="32"/>
  <c r="T25" i="32"/>
  <c r="D31" i="32"/>
  <c r="E30" i="32"/>
  <c r="AH21" i="32"/>
  <c r="AE20" i="32"/>
  <c r="AE19" i="32"/>
  <c r="AE22" i="32"/>
  <c r="AF21" i="32"/>
  <c r="A32" i="32"/>
  <c r="B31" i="32"/>
  <c r="J29" i="32"/>
  <c r="K28" i="32"/>
  <c r="N27" i="32"/>
  <c r="M28" i="32"/>
  <c r="H29" i="32"/>
  <c r="G30" i="32"/>
  <c r="Y24" i="32"/>
  <c r="Z23" i="32"/>
  <c r="AB23" i="32"/>
  <c r="AC22" i="32"/>
  <c r="AE23" i="32" l="1"/>
  <c r="AF22" i="32"/>
  <c r="D32" i="32"/>
  <c r="E31" i="32"/>
  <c r="Z24" i="32"/>
  <c r="Y25" i="32"/>
  <c r="AB24" i="32"/>
  <c r="AC23" i="32"/>
  <c r="J30" i="32"/>
  <c r="K29" i="32"/>
  <c r="N28" i="32"/>
  <c r="M29" i="32"/>
  <c r="P28" i="32"/>
  <c r="Q27" i="32"/>
  <c r="B32" i="32"/>
  <c r="A33" i="32"/>
  <c r="G31" i="32"/>
  <c r="H30" i="32"/>
  <c r="A79" i="32"/>
  <c r="AH22" i="32"/>
  <c r="AH20" i="32"/>
  <c r="AH19" i="32"/>
  <c r="AI21" i="32"/>
  <c r="T26" i="32"/>
  <c r="S27" i="32"/>
  <c r="V26" i="32"/>
  <c r="W25" i="32"/>
  <c r="A34" i="32" l="1"/>
  <c r="B33" i="32"/>
  <c r="N29" i="32"/>
  <c r="M30" i="32"/>
  <c r="AB25" i="32"/>
  <c r="AC24" i="32"/>
  <c r="V27" i="32"/>
  <c r="W26" i="32"/>
  <c r="Y26" i="32"/>
  <c r="Z25" i="32"/>
  <c r="AH23" i="32"/>
  <c r="AI22" i="32"/>
  <c r="B79" i="32"/>
  <c r="A80" i="32"/>
  <c r="A78" i="32"/>
  <c r="A77" i="32"/>
  <c r="D79" i="32"/>
  <c r="D33" i="32"/>
  <c r="E32" i="32"/>
  <c r="S28" i="32"/>
  <c r="T27" i="32"/>
  <c r="H31" i="32"/>
  <c r="G32" i="32"/>
  <c r="P29" i="32"/>
  <c r="Q28" i="32"/>
  <c r="J31" i="32"/>
  <c r="K30" i="32"/>
  <c r="AE24" i="32"/>
  <c r="AF23" i="32"/>
  <c r="P30" i="32" l="1"/>
  <c r="Q29" i="32"/>
  <c r="N30" i="32"/>
  <c r="M31" i="32"/>
  <c r="G33" i="32"/>
  <c r="H32" i="32"/>
  <c r="AH24" i="32"/>
  <c r="AI23" i="32"/>
  <c r="V28" i="32"/>
  <c r="W27" i="32"/>
  <c r="J32" i="32"/>
  <c r="K31" i="32"/>
  <c r="D34" i="32"/>
  <c r="E33" i="32"/>
  <c r="B80" i="32"/>
  <c r="A81" i="32"/>
  <c r="AE25" i="32"/>
  <c r="AF24" i="32"/>
  <c r="S29" i="32"/>
  <c r="T28" i="32"/>
  <c r="D78" i="32"/>
  <c r="D77" i="32"/>
  <c r="G79" i="32"/>
  <c r="D80" i="32"/>
  <c r="E79" i="32"/>
  <c r="Z26" i="32"/>
  <c r="Y27" i="32"/>
  <c r="AB26" i="32"/>
  <c r="AC25" i="32"/>
  <c r="B34" i="32"/>
  <c r="A35" i="32"/>
  <c r="AB27" i="32" l="1"/>
  <c r="AC26" i="32"/>
  <c r="E80" i="32"/>
  <c r="D81" i="32"/>
  <c r="B81" i="32"/>
  <c r="A82" i="32"/>
  <c r="H79" i="32"/>
  <c r="G80" i="32"/>
  <c r="J79" i="32"/>
  <c r="G78" i="32"/>
  <c r="G77" i="32"/>
  <c r="S30" i="32"/>
  <c r="T29" i="32"/>
  <c r="N31" i="32"/>
  <c r="M32" i="32"/>
  <c r="A36" i="32"/>
  <c r="B35" i="32"/>
  <c r="Y28" i="32"/>
  <c r="Z27" i="32"/>
  <c r="J33" i="32"/>
  <c r="K32" i="32"/>
  <c r="AH25" i="32"/>
  <c r="AI24" i="32"/>
  <c r="AE26" i="32"/>
  <c r="AF25" i="32"/>
  <c r="D35" i="32"/>
  <c r="E34" i="32"/>
  <c r="V29" i="32"/>
  <c r="W28" i="32"/>
  <c r="H33" i="32"/>
  <c r="G34" i="32"/>
  <c r="P31" i="32"/>
  <c r="Q30" i="32"/>
  <c r="P32" i="32" l="1"/>
  <c r="Q31" i="32"/>
  <c r="AE27" i="32"/>
  <c r="AF26" i="32"/>
  <c r="B36" i="32"/>
  <c r="A37" i="32"/>
  <c r="H80" i="32"/>
  <c r="G81" i="32"/>
  <c r="D36" i="32"/>
  <c r="E35" i="32"/>
  <c r="AH26" i="32"/>
  <c r="AI25" i="32"/>
  <c r="Z28" i="32"/>
  <c r="Y29" i="32"/>
  <c r="B82" i="32"/>
  <c r="A83" i="32"/>
  <c r="V30" i="32"/>
  <c r="W29" i="32"/>
  <c r="J34" i="32"/>
  <c r="K33" i="32"/>
  <c r="T30" i="32"/>
  <c r="S31" i="32"/>
  <c r="D82" i="32"/>
  <c r="E81" i="32"/>
  <c r="G35" i="32"/>
  <c r="H34" i="32"/>
  <c r="M33" i="32"/>
  <c r="N32" i="32"/>
  <c r="M79" i="32"/>
  <c r="K79" i="32"/>
  <c r="J78" i="32"/>
  <c r="J80" i="32"/>
  <c r="J77" i="32"/>
  <c r="AB28" i="32"/>
  <c r="AC27" i="32"/>
  <c r="B83" i="32" l="1"/>
  <c r="A84" i="32"/>
  <c r="E82" i="32"/>
  <c r="D83" i="32"/>
  <c r="J35" i="32"/>
  <c r="K34" i="32"/>
  <c r="AB29" i="32"/>
  <c r="AC28" i="32"/>
  <c r="S32" i="32"/>
  <c r="T31" i="32"/>
  <c r="Y30" i="32"/>
  <c r="Z29" i="32"/>
  <c r="B37" i="32"/>
  <c r="A38" i="32"/>
  <c r="K80" i="32"/>
  <c r="J81" i="32"/>
  <c r="H81" i="32"/>
  <c r="G82" i="32"/>
  <c r="N33" i="32"/>
  <c r="M34" i="32"/>
  <c r="AH27" i="32"/>
  <c r="AI26" i="32"/>
  <c r="AE28" i="32"/>
  <c r="AF27" i="32"/>
  <c r="N79" i="32"/>
  <c r="M80" i="32"/>
  <c r="M78" i="32"/>
  <c r="M77" i="32"/>
  <c r="P79" i="32"/>
  <c r="G36" i="32"/>
  <c r="H35" i="32"/>
  <c r="V31" i="32"/>
  <c r="W30" i="32"/>
  <c r="E36" i="32"/>
  <c r="D37" i="32"/>
  <c r="P33" i="32"/>
  <c r="Q32" i="32"/>
  <c r="P34" i="32" l="1"/>
  <c r="Q33" i="32"/>
  <c r="K81" i="32"/>
  <c r="J82" i="32"/>
  <c r="AE29" i="32"/>
  <c r="AF28" i="32"/>
  <c r="G37" i="32"/>
  <c r="H36" i="32"/>
  <c r="N80" i="32"/>
  <c r="M81" i="32"/>
  <c r="H82" i="32"/>
  <c r="G83" i="32"/>
  <c r="B38" i="32"/>
  <c r="A39" i="32"/>
  <c r="B84" i="32"/>
  <c r="A85" i="32"/>
  <c r="V32" i="32"/>
  <c r="W31" i="32"/>
  <c r="M35" i="32"/>
  <c r="N34" i="32"/>
  <c r="D84" i="32"/>
  <c r="E83" i="32"/>
  <c r="E37" i="32"/>
  <c r="D38" i="32"/>
  <c r="Z30" i="32"/>
  <c r="Y31" i="32"/>
  <c r="AB30" i="32"/>
  <c r="AC29" i="32"/>
  <c r="P78" i="32"/>
  <c r="P77" i="32"/>
  <c r="S79" i="32"/>
  <c r="P80" i="32"/>
  <c r="Q79" i="32"/>
  <c r="AH28" i="32"/>
  <c r="AI27" i="32"/>
  <c r="S33" i="32"/>
  <c r="T32" i="32"/>
  <c r="K35" i="32"/>
  <c r="J36" i="32"/>
  <c r="S34" i="32" l="1"/>
  <c r="T33" i="32"/>
  <c r="P81" i="32"/>
  <c r="Q80" i="32"/>
  <c r="K36" i="32"/>
  <c r="J37" i="32"/>
  <c r="AB31" i="32"/>
  <c r="AC30" i="32"/>
  <c r="N35" i="32"/>
  <c r="M36" i="32"/>
  <c r="N81" i="32"/>
  <c r="M82" i="32"/>
  <c r="E38" i="32"/>
  <c r="D39" i="32"/>
  <c r="B85" i="32"/>
  <c r="A86" i="32"/>
  <c r="H83" i="32"/>
  <c r="G84" i="32"/>
  <c r="K82" i="32"/>
  <c r="J83" i="32"/>
  <c r="T79" i="32"/>
  <c r="S80" i="32"/>
  <c r="V79" i="32"/>
  <c r="S77" i="32"/>
  <c r="S78" i="32"/>
  <c r="G38" i="32"/>
  <c r="H37" i="32"/>
  <c r="AH29" i="32"/>
  <c r="AI28" i="32"/>
  <c r="Y32" i="32"/>
  <c r="Z31" i="32"/>
  <c r="B39" i="32"/>
  <c r="A40" i="32"/>
  <c r="D85" i="32"/>
  <c r="E84" i="32"/>
  <c r="V33" i="32"/>
  <c r="W32" i="32"/>
  <c r="AE30" i="32"/>
  <c r="AF29" i="32"/>
  <c r="P35" i="32"/>
  <c r="Q34" i="32"/>
  <c r="B86" i="32" l="1"/>
  <c r="A87" i="32"/>
  <c r="Y79" i="32"/>
  <c r="W79" i="32"/>
  <c r="V77" i="32"/>
  <c r="V80" i="32"/>
  <c r="V78" i="32"/>
  <c r="AB32" i="32"/>
  <c r="AC31" i="32"/>
  <c r="P82" i="32"/>
  <c r="Q81" i="32"/>
  <c r="AE31" i="32"/>
  <c r="AF30" i="32"/>
  <c r="D86" i="32"/>
  <c r="E85" i="32"/>
  <c r="Z32" i="32"/>
  <c r="Y33" i="32"/>
  <c r="G39" i="32"/>
  <c r="H38" i="32"/>
  <c r="T80" i="32"/>
  <c r="S81" i="32"/>
  <c r="H84" i="32"/>
  <c r="G85" i="32"/>
  <c r="E39" i="32"/>
  <c r="D40" i="32"/>
  <c r="N36" i="32"/>
  <c r="M37" i="32"/>
  <c r="K37" i="32"/>
  <c r="J38" i="32"/>
  <c r="Q35" i="32"/>
  <c r="P36" i="32"/>
  <c r="V34" i="32"/>
  <c r="W33" i="32"/>
  <c r="AH30" i="32"/>
  <c r="AI29" i="32"/>
  <c r="K83" i="32"/>
  <c r="J84" i="32"/>
  <c r="N82" i="32"/>
  <c r="M83" i="32"/>
  <c r="B40" i="32"/>
  <c r="A41" i="32"/>
  <c r="S35" i="32"/>
  <c r="T34" i="32"/>
  <c r="AF31" i="32" l="1"/>
  <c r="AE32" i="32"/>
  <c r="N37" i="32"/>
  <c r="M38" i="32"/>
  <c r="H85" i="32"/>
  <c r="G86" i="32"/>
  <c r="S36" i="32"/>
  <c r="T35" i="32"/>
  <c r="G40" i="32"/>
  <c r="H39" i="32"/>
  <c r="P83" i="32"/>
  <c r="Q82" i="32"/>
  <c r="W80" i="32"/>
  <c r="V81" i="32"/>
  <c r="B87" i="32"/>
  <c r="A88" i="32"/>
  <c r="V35" i="32"/>
  <c r="W34" i="32"/>
  <c r="AB33" i="32"/>
  <c r="AC32" i="32"/>
  <c r="N83" i="32"/>
  <c r="M84" i="32"/>
  <c r="Q36" i="32"/>
  <c r="P37" i="32"/>
  <c r="Z79" i="32"/>
  <c r="Y80" i="32"/>
  <c r="Y78" i="32"/>
  <c r="Y77" i="32"/>
  <c r="AB79" i="32"/>
  <c r="AH31" i="32"/>
  <c r="AI30" i="32"/>
  <c r="E86" i="32"/>
  <c r="D87" i="32"/>
  <c r="B41" i="32"/>
  <c r="A42" i="32"/>
  <c r="K84" i="32"/>
  <c r="J85" i="32"/>
  <c r="K38" i="32"/>
  <c r="J39" i="32"/>
  <c r="E40" i="32"/>
  <c r="D41" i="32"/>
  <c r="T81" i="32"/>
  <c r="S82" i="32"/>
  <c r="Y34" i="32"/>
  <c r="Z33" i="32"/>
  <c r="N38" i="32" l="1"/>
  <c r="M39" i="32"/>
  <c r="AB34" i="32"/>
  <c r="AC33" i="32"/>
  <c r="S37" i="32"/>
  <c r="T36" i="32"/>
  <c r="H86" i="32"/>
  <c r="G87" i="32"/>
  <c r="AE33" i="32"/>
  <c r="AF32" i="32"/>
  <c r="Z34" i="32"/>
  <c r="Y35" i="32"/>
  <c r="Q37" i="32"/>
  <c r="P38" i="32"/>
  <c r="B88" i="32"/>
  <c r="A89" i="32"/>
  <c r="T82" i="32"/>
  <c r="S83" i="32"/>
  <c r="K39" i="32"/>
  <c r="J40" i="32"/>
  <c r="B42" i="32"/>
  <c r="A43" i="32"/>
  <c r="Q83" i="32"/>
  <c r="P84" i="32"/>
  <c r="AH32" i="32"/>
  <c r="AI31" i="32"/>
  <c r="Z80" i="32"/>
  <c r="Y81" i="32"/>
  <c r="N84" i="32"/>
  <c r="M85" i="32"/>
  <c r="W81" i="32"/>
  <c r="V82" i="32"/>
  <c r="E41" i="32"/>
  <c r="D42" i="32"/>
  <c r="K85" i="32"/>
  <c r="J86" i="32"/>
  <c r="D88" i="32"/>
  <c r="E87" i="32"/>
  <c r="AB78" i="32"/>
  <c r="AB77" i="32"/>
  <c r="AE79" i="32"/>
  <c r="AB80" i="32"/>
  <c r="AC79" i="32"/>
  <c r="W35" i="32"/>
  <c r="V36" i="32"/>
  <c r="G41" i="32"/>
  <c r="H40" i="32"/>
  <c r="K86" i="32" l="1"/>
  <c r="J87" i="32"/>
  <c r="Z81" i="32"/>
  <c r="Y82" i="32"/>
  <c r="K40" i="32"/>
  <c r="J41" i="32"/>
  <c r="Z35" i="32"/>
  <c r="Y36" i="32"/>
  <c r="H87" i="32"/>
  <c r="G88" i="32"/>
  <c r="AB35" i="32"/>
  <c r="AC34" i="32"/>
  <c r="G42" i="32"/>
  <c r="H41" i="32"/>
  <c r="AB81" i="32"/>
  <c r="AC80" i="32"/>
  <c r="E42" i="32"/>
  <c r="D43" i="32"/>
  <c r="N85" i="32"/>
  <c r="M86" i="32"/>
  <c r="B43" i="32"/>
  <c r="A44" i="32"/>
  <c r="T83" i="32"/>
  <c r="S84" i="32"/>
  <c r="Q38" i="32"/>
  <c r="P39" i="32"/>
  <c r="N39" i="32"/>
  <c r="M40" i="32"/>
  <c r="W82" i="32"/>
  <c r="V83" i="32"/>
  <c r="P85" i="32"/>
  <c r="Q84" i="32"/>
  <c r="B89" i="32"/>
  <c r="A90" i="32"/>
  <c r="W36" i="32"/>
  <c r="V37" i="32"/>
  <c r="AF79" i="32"/>
  <c r="AE80" i="32"/>
  <c r="AH79" i="32"/>
  <c r="AE78" i="32"/>
  <c r="AE77" i="32"/>
  <c r="D89" i="32"/>
  <c r="E88" i="32"/>
  <c r="AH33" i="32"/>
  <c r="AI32" i="32"/>
  <c r="AF33" i="32"/>
  <c r="AE34" i="32"/>
  <c r="S38" i="32"/>
  <c r="T37" i="32"/>
  <c r="S39" i="32" l="1"/>
  <c r="T38" i="32"/>
  <c r="W37" i="32"/>
  <c r="V38" i="32"/>
  <c r="N40" i="32"/>
  <c r="M41" i="32"/>
  <c r="N86" i="32"/>
  <c r="M87" i="32"/>
  <c r="Z82" i="32"/>
  <c r="Y83" i="32"/>
  <c r="AI79" i="32"/>
  <c r="AH78" i="32"/>
  <c r="AH80" i="32"/>
  <c r="AH77" i="32"/>
  <c r="P86" i="32"/>
  <c r="Q85" i="32"/>
  <c r="AB82" i="32"/>
  <c r="AC81" i="32"/>
  <c r="AC35" i="32"/>
  <c r="AB36" i="32"/>
  <c r="D90" i="32"/>
  <c r="E89" i="32"/>
  <c r="AF80" i="32"/>
  <c r="AE81" i="32"/>
  <c r="B90" i="32"/>
  <c r="A91" i="32"/>
  <c r="W83" i="32"/>
  <c r="V84" i="32"/>
  <c r="Q39" i="32"/>
  <c r="P40" i="32"/>
  <c r="B44" i="32"/>
  <c r="A45" i="32"/>
  <c r="E43" i="32"/>
  <c r="D44" i="32"/>
  <c r="H88" i="32"/>
  <c r="G89" i="32"/>
  <c r="K41" i="32"/>
  <c r="J42" i="32"/>
  <c r="K87" i="32"/>
  <c r="J88" i="32"/>
  <c r="AH34" i="32"/>
  <c r="AI33" i="32"/>
  <c r="T84" i="32"/>
  <c r="S85" i="32"/>
  <c r="Z36" i="32"/>
  <c r="Y37" i="32"/>
  <c r="AE35" i="32"/>
  <c r="AF34" i="32"/>
  <c r="G43" i="32"/>
  <c r="H42" i="32"/>
  <c r="T85" i="32" l="1"/>
  <c r="S86" i="32"/>
  <c r="B45" i="32"/>
  <c r="A46" i="32"/>
  <c r="AF81" i="32"/>
  <c r="AE82" i="32"/>
  <c r="N87" i="32"/>
  <c r="M88" i="32"/>
  <c r="AE36" i="32"/>
  <c r="AF35" i="32"/>
  <c r="E44" i="32"/>
  <c r="D45" i="32"/>
  <c r="B91" i="32"/>
  <c r="A92" i="32"/>
  <c r="Z83" i="32"/>
  <c r="Y84" i="32"/>
  <c r="N41" i="32"/>
  <c r="M42" i="32"/>
  <c r="K88" i="32"/>
  <c r="J89" i="32"/>
  <c r="H89" i="32"/>
  <c r="G90" i="32"/>
  <c r="W84" i="32"/>
  <c r="V85" i="32"/>
  <c r="AC36" i="32"/>
  <c r="AB37" i="32"/>
  <c r="W38" i="32"/>
  <c r="V39" i="32"/>
  <c r="P87" i="32"/>
  <c r="Q86" i="32"/>
  <c r="Z37" i="32"/>
  <c r="Y38" i="32"/>
  <c r="K42" i="32"/>
  <c r="J43" i="32"/>
  <c r="Q40" i="32"/>
  <c r="P41" i="32"/>
  <c r="G44" i="32"/>
  <c r="H43" i="32"/>
  <c r="AH35" i="32"/>
  <c r="AI34" i="32"/>
  <c r="E90" i="32"/>
  <c r="D91" i="32"/>
  <c r="AB83" i="32"/>
  <c r="AC82" i="32"/>
  <c r="AI80" i="32"/>
  <c r="AH81" i="32"/>
  <c r="S40" i="32"/>
  <c r="T39" i="32"/>
  <c r="Q41" i="32" l="1"/>
  <c r="P42" i="32"/>
  <c r="W39" i="32"/>
  <c r="V40" i="32"/>
  <c r="K89" i="32"/>
  <c r="J90" i="32"/>
  <c r="E45" i="32"/>
  <c r="D46" i="32"/>
  <c r="B46" i="32"/>
  <c r="A47" i="32"/>
  <c r="AB84" i="32"/>
  <c r="AC83" i="32"/>
  <c r="AI35" i="32"/>
  <c r="AH36" i="32"/>
  <c r="E91" i="32"/>
  <c r="D92" i="32"/>
  <c r="H90" i="32"/>
  <c r="G91" i="32"/>
  <c r="A93" i="32"/>
  <c r="B92" i="32"/>
  <c r="AF82" i="32"/>
  <c r="AE83" i="32"/>
  <c r="T86" i="32"/>
  <c r="S87" i="32"/>
  <c r="Z38" i="32"/>
  <c r="Y39" i="32"/>
  <c r="W85" i="32"/>
  <c r="V86" i="32"/>
  <c r="Z84" i="32"/>
  <c r="Y85" i="32"/>
  <c r="N88" i="32"/>
  <c r="M89" i="32"/>
  <c r="S41" i="32"/>
  <c r="T40" i="32"/>
  <c r="AI81" i="32"/>
  <c r="AH82" i="32"/>
  <c r="K43" i="32"/>
  <c r="J44" i="32"/>
  <c r="AC37" i="32"/>
  <c r="AB38" i="32"/>
  <c r="N42" i="32"/>
  <c r="M43" i="32"/>
  <c r="G45" i="32"/>
  <c r="H44" i="32"/>
  <c r="Q87" i="32"/>
  <c r="P88" i="32"/>
  <c r="AE37" i="32"/>
  <c r="AF36" i="32"/>
  <c r="AI82" i="32" l="1"/>
  <c r="AH83" i="32"/>
  <c r="W86" i="32"/>
  <c r="V87" i="32"/>
  <c r="T87" i="32"/>
  <c r="S88" i="32"/>
  <c r="W40" i="32"/>
  <c r="V41" i="32"/>
  <c r="B93" i="32"/>
  <c r="A94" i="32"/>
  <c r="AC84" i="32"/>
  <c r="AB85" i="32"/>
  <c r="P89" i="32"/>
  <c r="Q88" i="32"/>
  <c r="N43" i="32"/>
  <c r="M44" i="32"/>
  <c r="K44" i="32"/>
  <c r="J45" i="32"/>
  <c r="Z85" i="32"/>
  <c r="Y86" i="32"/>
  <c r="Z39" i="32"/>
  <c r="Y40" i="32"/>
  <c r="AF83" i="32"/>
  <c r="AE84" i="32"/>
  <c r="G92" i="32"/>
  <c r="H91" i="32"/>
  <c r="AI36" i="32"/>
  <c r="AH37" i="32"/>
  <c r="B47" i="32"/>
  <c r="A48" i="32"/>
  <c r="J91" i="32"/>
  <c r="K90" i="32"/>
  <c r="Q42" i="32"/>
  <c r="P43" i="32"/>
  <c r="AC38" i="32"/>
  <c r="AB39" i="32"/>
  <c r="N89" i="32"/>
  <c r="M90" i="32"/>
  <c r="E92" i="32"/>
  <c r="D93" i="32"/>
  <c r="E46" i="32"/>
  <c r="D47" i="32"/>
  <c r="AE38" i="32"/>
  <c r="AF37" i="32"/>
  <c r="G46" i="32"/>
  <c r="H45" i="32"/>
  <c r="S42" i="32"/>
  <c r="T41" i="32"/>
  <c r="AF84" i="32" l="1"/>
  <c r="AE85" i="32"/>
  <c r="N44" i="32"/>
  <c r="M45" i="32"/>
  <c r="W41" i="32"/>
  <c r="V42" i="32"/>
  <c r="S43" i="32"/>
  <c r="T42" i="32"/>
  <c r="E47" i="32"/>
  <c r="D48" i="32"/>
  <c r="N90" i="32"/>
  <c r="M91" i="32"/>
  <c r="Q43" i="32"/>
  <c r="P44" i="32"/>
  <c r="A50" i="32"/>
  <c r="B50" i="32" s="1"/>
  <c r="A49" i="32"/>
  <c r="B49" i="32" s="1"/>
  <c r="B48" i="32"/>
  <c r="A51" i="32"/>
  <c r="B51" i="32" s="1"/>
  <c r="Z40" i="32"/>
  <c r="Y41" i="32"/>
  <c r="K45" i="32"/>
  <c r="J46" i="32"/>
  <c r="A95" i="32"/>
  <c r="B94" i="32"/>
  <c r="T88" i="32"/>
  <c r="S89" i="32"/>
  <c r="AI83" i="32"/>
  <c r="AH84" i="32"/>
  <c r="E93" i="32"/>
  <c r="D94" i="32"/>
  <c r="AC39" i="32"/>
  <c r="AB40" i="32"/>
  <c r="AI37" i="32"/>
  <c r="AH38" i="32"/>
  <c r="Z86" i="32"/>
  <c r="Y87" i="32"/>
  <c r="AB86" i="32"/>
  <c r="AC85" i="32"/>
  <c r="W87" i="32"/>
  <c r="V88" i="32"/>
  <c r="AE39" i="32"/>
  <c r="AF38" i="32"/>
  <c r="K91" i="32"/>
  <c r="J92" i="32"/>
  <c r="G47" i="32"/>
  <c r="H46" i="32"/>
  <c r="G93" i="32"/>
  <c r="H92" i="32"/>
  <c r="P90" i="32"/>
  <c r="Q89" i="32"/>
  <c r="K92" i="32" l="1"/>
  <c r="J93" i="32"/>
  <c r="Z87" i="32"/>
  <c r="Y88" i="32"/>
  <c r="AI84" i="32"/>
  <c r="AH85" i="32"/>
  <c r="M92" i="32"/>
  <c r="N91" i="32"/>
  <c r="N45" i="32"/>
  <c r="M46" i="32"/>
  <c r="G94" i="32"/>
  <c r="H93" i="32"/>
  <c r="B95" i="32"/>
  <c r="A96" i="32"/>
  <c r="S44" i="32"/>
  <c r="T43" i="32"/>
  <c r="AI38" i="32"/>
  <c r="AH39" i="32"/>
  <c r="E94" i="32"/>
  <c r="D95" i="32"/>
  <c r="T89" i="32"/>
  <c r="S90" i="32"/>
  <c r="K46" i="32"/>
  <c r="J47" i="32"/>
  <c r="Q44" i="32"/>
  <c r="P45" i="32"/>
  <c r="D51" i="32"/>
  <c r="E51" i="32" s="1"/>
  <c r="D50" i="32"/>
  <c r="E50" i="32" s="1"/>
  <c r="D49" i="32"/>
  <c r="E49" i="32" s="1"/>
  <c r="E48" i="32"/>
  <c r="W42" i="32"/>
  <c r="V43" i="32"/>
  <c r="AF85" i="32"/>
  <c r="AE86" i="32"/>
  <c r="W88" i="32"/>
  <c r="V89" i="32"/>
  <c r="AC40" i="32"/>
  <c r="AB41" i="32"/>
  <c r="Z41" i="32"/>
  <c r="Y42" i="32"/>
  <c r="P91" i="32"/>
  <c r="Q90" i="32"/>
  <c r="G48" i="32"/>
  <c r="H47" i="32"/>
  <c r="AE40" i="32"/>
  <c r="AF39" i="32"/>
  <c r="AB87" i="32"/>
  <c r="AC86" i="32"/>
  <c r="Z42" i="32" l="1"/>
  <c r="Y43" i="32"/>
  <c r="W89" i="32"/>
  <c r="V90" i="32"/>
  <c r="W43" i="32"/>
  <c r="V44" i="32"/>
  <c r="K47" i="32"/>
  <c r="J48" i="32"/>
  <c r="E95" i="32"/>
  <c r="D96" i="32"/>
  <c r="Z88" i="32"/>
  <c r="Y89" i="32"/>
  <c r="S45" i="32"/>
  <c r="T44" i="32"/>
  <c r="H94" i="32"/>
  <c r="G95" i="32"/>
  <c r="N92" i="32"/>
  <c r="M93" i="32"/>
  <c r="AC41" i="32"/>
  <c r="AB42" i="32"/>
  <c r="AF86" i="32"/>
  <c r="AE87" i="32"/>
  <c r="Q45" i="32"/>
  <c r="P46" i="32"/>
  <c r="S91" i="32"/>
  <c r="T90" i="32"/>
  <c r="AI39" i="32"/>
  <c r="AH40" i="32"/>
  <c r="A97" i="32"/>
  <c r="B96" i="32"/>
  <c r="N46" i="32"/>
  <c r="M47" i="32"/>
  <c r="AI85" i="32"/>
  <c r="AH86" i="32"/>
  <c r="K93" i="32"/>
  <c r="J94" i="32"/>
  <c r="AB88" i="32"/>
  <c r="AC87" i="32"/>
  <c r="G51" i="32"/>
  <c r="H51" i="32" s="1"/>
  <c r="G49" i="32"/>
  <c r="H49" i="32" s="1"/>
  <c r="H48" i="32"/>
  <c r="G50" i="32"/>
  <c r="H50" i="32" s="1"/>
  <c r="AE41" i="32"/>
  <c r="AF40" i="32"/>
  <c r="Q91" i="32"/>
  <c r="P92" i="32"/>
  <c r="K94" i="32" l="1"/>
  <c r="J95" i="32"/>
  <c r="AI40" i="32"/>
  <c r="AH41" i="32"/>
  <c r="AC42" i="32"/>
  <c r="AB43" i="32"/>
  <c r="Z89" i="32"/>
  <c r="Y90" i="32"/>
  <c r="W90" i="32"/>
  <c r="V91" i="32"/>
  <c r="AE42" i="32"/>
  <c r="AF41" i="32"/>
  <c r="Q92" i="32"/>
  <c r="P93" i="32"/>
  <c r="AI86" i="32"/>
  <c r="AH87" i="32"/>
  <c r="AF87" i="32"/>
  <c r="AE88" i="32"/>
  <c r="M94" i="32"/>
  <c r="N93" i="32"/>
  <c r="E96" i="32"/>
  <c r="D97" i="32"/>
  <c r="W44" i="32"/>
  <c r="V45" i="32"/>
  <c r="Z43" i="32"/>
  <c r="Y44" i="32"/>
  <c r="N47" i="32"/>
  <c r="M48" i="32"/>
  <c r="Q46" i="32"/>
  <c r="P47" i="32"/>
  <c r="G96" i="32"/>
  <c r="H95" i="32"/>
  <c r="J51" i="32"/>
  <c r="K51" i="32" s="1"/>
  <c r="J50" i="32"/>
  <c r="K50" i="32" s="1"/>
  <c r="J49" i="32"/>
  <c r="K49" i="32" s="1"/>
  <c r="K48" i="32"/>
  <c r="AC88" i="32"/>
  <c r="AB89" i="32"/>
  <c r="A98" i="32"/>
  <c r="B97" i="32"/>
  <c r="T91" i="32"/>
  <c r="S92" i="32"/>
  <c r="S46" i="32"/>
  <c r="T45" i="32"/>
  <c r="AI87" i="32" l="1"/>
  <c r="AH88" i="32"/>
  <c r="Z90" i="32"/>
  <c r="Y91" i="32"/>
  <c r="AI41" i="32"/>
  <c r="AH42" i="32"/>
  <c r="S47" i="32"/>
  <c r="T46" i="32"/>
  <c r="B98" i="32"/>
  <c r="A99" i="32"/>
  <c r="N94" i="32"/>
  <c r="M95" i="32"/>
  <c r="AE43" i="32"/>
  <c r="AF42" i="32"/>
  <c r="S93" i="32"/>
  <c r="T92" i="32"/>
  <c r="AB90" i="32"/>
  <c r="AC89" i="32"/>
  <c r="P48" i="32"/>
  <c r="Q47" i="32"/>
  <c r="Z44" i="32"/>
  <c r="Y45" i="32"/>
  <c r="E97" i="32"/>
  <c r="D98" i="32"/>
  <c r="AF88" i="32"/>
  <c r="AE89" i="32"/>
  <c r="Q93" i="32"/>
  <c r="P94" i="32"/>
  <c r="W91" i="32"/>
  <c r="V92" i="32"/>
  <c r="AC43" i="32"/>
  <c r="AB44" i="32"/>
  <c r="K95" i="32"/>
  <c r="J96" i="32"/>
  <c r="M51" i="32"/>
  <c r="N51" i="32" s="1"/>
  <c r="M49" i="32"/>
  <c r="N49" i="32" s="1"/>
  <c r="M50" i="32"/>
  <c r="N50" i="32" s="1"/>
  <c r="N48" i="32"/>
  <c r="W45" i="32"/>
  <c r="V46" i="32"/>
  <c r="G97" i="32"/>
  <c r="H96" i="32"/>
  <c r="W46" i="32" l="1"/>
  <c r="V47" i="32"/>
  <c r="AC44" i="32"/>
  <c r="AB45" i="32"/>
  <c r="E98" i="32"/>
  <c r="D99" i="32"/>
  <c r="M96" i="32"/>
  <c r="N95" i="32"/>
  <c r="Z91" i="32"/>
  <c r="Y92" i="32"/>
  <c r="P51" i="32"/>
  <c r="Q51" i="32" s="1"/>
  <c r="P50" i="32"/>
  <c r="Q50" i="32" s="1"/>
  <c r="P49" i="32"/>
  <c r="Q49" i="32" s="1"/>
  <c r="Q48" i="32"/>
  <c r="S94" i="32"/>
  <c r="T93" i="32"/>
  <c r="S48" i="32"/>
  <c r="T47" i="32"/>
  <c r="K96" i="32"/>
  <c r="J97" i="32"/>
  <c r="W92" i="32"/>
  <c r="V93" i="32"/>
  <c r="AF89" i="32"/>
  <c r="AE90" i="32"/>
  <c r="Z45" i="32"/>
  <c r="Y46" i="32"/>
  <c r="A100" i="32"/>
  <c r="B99" i="32"/>
  <c r="AI42" i="32"/>
  <c r="AH43" i="32"/>
  <c r="AI88" i="32"/>
  <c r="AH89" i="32"/>
  <c r="Q94" i="32"/>
  <c r="P95" i="32"/>
  <c r="G98" i="32"/>
  <c r="H97" i="32"/>
  <c r="AB91" i="32"/>
  <c r="AC90" i="32"/>
  <c r="AE44" i="32"/>
  <c r="AF43" i="32"/>
  <c r="K97" i="32" l="1"/>
  <c r="J98" i="32"/>
  <c r="A101" i="32"/>
  <c r="B100" i="32"/>
  <c r="S95" i="32"/>
  <c r="T94" i="32"/>
  <c r="N96" i="32"/>
  <c r="M97" i="32"/>
  <c r="Q95" i="32"/>
  <c r="P96" i="32"/>
  <c r="AI43" i="32"/>
  <c r="AH44" i="32"/>
  <c r="Z46" i="32"/>
  <c r="Y47" i="32"/>
  <c r="W93" i="32"/>
  <c r="V94" i="32"/>
  <c r="Y93" i="32"/>
  <c r="Z92" i="32"/>
  <c r="E99" i="32"/>
  <c r="D100" i="32"/>
  <c r="V48" i="32"/>
  <c r="W47" i="32"/>
  <c r="AI89" i="32"/>
  <c r="AH90" i="32"/>
  <c r="AF90" i="32"/>
  <c r="AE91" i="32"/>
  <c r="AC45" i="32"/>
  <c r="AB46" i="32"/>
  <c r="AE45" i="32"/>
  <c r="AF44" i="32"/>
  <c r="G99" i="32"/>
  <c r="H98" i="32"/>
  <c r="AC91" i="32"/>
  <c r="AB92" i="32"/>
  <c r="S50" i="32"/>
  <c r="T50" i="32" s="1"/>
  <c r="T48" i="32"/>
  <c r="S49" i="32"/>
  <c r="T49" i="32" s="1"/>
  <c r="S51" i="32"/>
  <c r="T51" i="32" s="1"/>
  <c r="AC46" i="32" l="1"/>
  <c r="AB47" i="32"/>
  <c r="E100" i="32"/>
  <c r="D101" i="32"/>
  <c r="AI44" i="32"/>
  <c r="AH45" i="32"/>
  <c r="G100" i="32"/>
  <c r="H99" i="32"/>
  <c r="A102" i="32"/>
  <c r="B101" i="32"/>
  <c r="AC92" i="32"/>
  <c r="AB93" i="32"/>
  <c r="AE92" i="32"/>
  <c r="AF91" i="32"/>
  <c r="Y48" i="32"/>
  <c r="Z47" i="32"/>
  <c r="Q96" i="32"/>
  <c r="P97" i="32"/>
  <c r="K98" i="32"/>
  <c r="J99" i="32"/>
  <c r="AH91" i="32"/>
  <c r="AI90" i="32"/>
  <c r="W94" i="32"/>
  <c r="V95" i="32"/>
  <c r="M98" i="32"/>
  <c r="N97" i="32"/>
  <c r="AE46" i="32"/>
  <c r="AF45" i="32"/>
  <c r="V51" i="32"/>
  <c r="W51" i="32" s="1"/>
  <c r="V50" i="32"/>
  <c r="W50" i="32" s="1"/>
  <c r="V49" i="32"/>
  <c r="W49" i="32" s="1"/>
  <c r="W48" i="32"/>
  <c r="Z93" i="32"/>
  <c r="Y94" i="32"/>
  <c r="S96" i="32"/>
  <c r="T95" i="32"/>
  <c r="E101" i="32" l="1"/>
  <c r="D102" i="32"/>
  <c r="S97" i="32"/>
  <c r="T96" i="32"/>
  <c r="AE47" i="32"/>
  <c r="AF46" i="32"/>
  <c r="Z48" i="32"/>
  <c r="Y50" i="32"/>
  <c r="Z50" i="32" s="1"/>
  <c r="Y51" i="32"/>
  <c r="Z51" i="32" s="1"/>
  <c r="Y49" i="32"/>
  <c r="Z49" i="32" s="1"/>
  <c r="Y95" i="32"/>
  <c r="Z94" i="32"/>
  <c r="P98" i="32"/>
  <c r="Q97" i="32"/>
  <c r="AI45" i="32"/>
  <c r="AH46" i="32"/>
  <c r="AB48" i="32"/>
  <c r="AC47" i="32"/>
  <c r="W95" i="32"/>
  <c r="V96" i="32"/>
  <c r="K99" i="32"/>
  <c r="J100" i="32"/>
  <c r="AC93" i="32"/>
  <c r="AB94" i="32"/>
  <c r="G101" i="32"/>
  <c r="H100" i="32"/>
  <c r="M99" i="32"/>
  <c r="N98" i="32"/>
  <c r="AI91" i="32"/>
  <c r="AH92" i="32"/>
  <c r="AE93" i="32"/>
  <c r="AF92" i="32"/>
  <c r="A103" i="32"/>
  <c r="B102" i="32"/>
  <c r="W96" i="32" l="1"/>
  <c r="V97" i="32"/>
  <c r="AE94" i="32"/>
  <c r="AF93" i="32"/>
  <c r="M100" i="32"/>
  <c r="N99" i="32"/>
  <c r="Z95" i="32"/>
  <c r="Y96" i="32"/>
  <c r="S98" i="32"/>
  <c r="T97" i="32"/>
  <c r="AI92" i="32"/>
  <c r="AH93" i="32"/>
  <c r="K100" i="32"/>
  <c r="J101" i="32"/>
  <c r="E102" i="32"/>
  <c r="D103" i="32"/>
  <c r="AC94" i="32"/>
  <c r="AB95" i="32"/>
  <c r="AI46" i="32"/>
  <c r="AH47" i="32"/>
  <c r="A104" i="32"/>
  <c r="B103" i="32"/>
  <c r="G102" i="32"/>
  <c r="H101" i="32"/>
  <c r="AB51" i="32"/>
  <c r="AC51" i="32" s="1"/>
  <c r="AB50" i="32"/>
  <c r="AC50" i="32" s="1"/>
  <c r="AB49" i="32"/>
  <c r="AC49" i="32" s="1"/>
  <c r="AC48" i="32"/>
  <c r="Q98" i="32"/>
  <c r="P99" i="32"/>
  <c r="AE48" i="32"/>
  <c r="AF47" i="32"/>
  <c r="E103" i="32" l="1"/>
  <c r="D104" i="32"/>
  <c r="Y97" i="32"/>
  <c r="Z96" i="32"/>
  <c r="AE51" i="32"/>
  <c r="AF51" i="32" s="1"/>
  <c r="AE49" i="32"/>
  <c r="AF49" i="32" s="1"/>
  <c r="AF48" i="32"/>
  <c r="AE50" i="32"/>
  <c r="AF50" i="32" s="1"/>
  <c r="G103" i="32"/>
  <c r="H102" i="32"/>
  <c r="AE95" i="32"/>
  <c r="AF94" i="32"/>
  <c r="Q99" i="32"/>
  <c r="P100" i="32"/>
  <c r="AC95" i="32"/>
  <c r="AB96" i="32"/>
  <c r="K101" i="32"/>
  <c r="J102" i="32"/>
  <c r="W97" i="32"/>
  <c r="V98" i="32"/>
  <c r="AH48" i="32"/>
  <c r="AI47" i="32"/>
  <c r="AI93" i="32"/>
  <c r="AH94" i="32"/>
  <c r="A105" i="32"/>
  <c r="B104" i="32"/>
  <c r="S99" i="32"/>
  <c r="T98" i="32"/>
  <c r="M101" i="32"/>
  <c r="N100" i="32"/>
  <c r="AI94" i="32" l="1"/>
  <c r="AH95" i="32"/>
  <c r="AC96" i="32"/>
  <c r="AB97" i="32"/>
  <c r="AE96" i="32"/>
  <c r="AF95" i="32"/>
  <c r="Y98" i="32"/>
  <c r="Z97" i="32"/>
  <c r="K102" i="32"/>
  <c r="J103" i="32"/>
  <c r="Q100" i="32"/>
  <c r="P101" i="32"/>
  <c r="E104" i="32"/>
  <c r="D105" i="32"/>
  <c r="W98" i="32"/>
  <c r="V99" i="32"/>
  <c r="S100" i="32"/>
  <c r="T99" i="32"/>
  <c r="M102" i="32"/>
  <c r="N101" i="32"/>
  <c r="A106" i="32"/>
  <c r="B105" i="32"/>
  <c r="AH51" i="32"/>
  <c r="AI51" i="32" s="1"/>
  <c r="AH50" i="32"/>
  <c r="AI50" i="32" s="1"/>
  <c r="AH49" i="32"/>
  <c r="AI49" i="32" s="1"/>
  <c r="AI48" i="32"/>
  <c r="G104" i="32"/>
  <c r="H103" i="32"/>
  <c r="W99" i="32" l="1"/>
  <c r="V100" i="32"/>
  <c r="AC97" i="32"/>
  <c r="AB98" i="32"/>
  <c r="G105" i="32"/>
  <c r="H104" i="32"/>
  <c r="M103" i="32"/>
  <c r="N102" i="32"/>
  <c r="E105" i="32"/>
  <c r="D106" i="32"/>
  <c r="K103" i="32"/>
  <c r="J104" i="32"/>
  <c r="AI95" i="32"/>
  <c r="AH96" i="32"/>
  <c r="Q101" i="32"/>
  <c r="P102" i="32"/>
  <c r="Y99" i="32"/>
  <c r="Z98" i="32"/>
  <c r="A109" i="32"/>
  <c r="B109" i="32" s="1"/>
  <c r="A108" i="32"/>
  <c r="B108" i="32" s="1"/>
  <c r="A107" i="32"/>
  <c r="B107" i="32" s="1"/>
  <c r="B106" i="32"/>
  <c r="S101" i="32"/>
  <c r="T100" i="32"/>
  <c r="AE97" i="32"/>
  <c r="AF96" i="32"/>
  <c r="K104" i="32" l="1"/>
  <c r="J105" i="32"/>
  <c r="AI96" i="32"/>
  <c r="AH97" i="32"/>
  <c r="E106" i="32"/>
  <c r="D109" i="32"/>
  <c r="E109" i="32" s="1"/>
  <c r="D108" i="32"/>
  <c r="E108" i="32" s="1"/>
  <c r="D107" i="32"/>
  <c r="E107" i="32" s="1"/>
  <c r="W100" i="32"/>
  <c r="V101" i="32"/>
  <c r="Q102" i="32"/>
  <c r="P103" i="32"/>
  <c r="AC98" i="32"/>
  <c r="AB99" i="32"/>
  <c r="S102" i="32"/>
  <c r="T101" i="32"/>
  <c r="M104" i="32"/>
  <c r="N103" i="32"/>
  <c r="AE98" i="32"/>
  <c r="AF97" i="32"/>
  <c r="Y100" i="32"/>
  <c r="Z99" i="32"/>
  <c r="G106" i="32"/>
  <c r="H105" i="32"/>
  <c r="Q103" i="32" l="1"/>
  <c r="P104" i="32"/>
  <c r="AI97" i="32"/>
  <c r="AH98" i="32"/>
  <c r="AE99" i="32"/>
  <c r="AF98" i="32"/>
  <c r="S103" i="32"/>
  <c r="T102" i="32"/>
  <c r="AC99" i="32"/>
  <c r="AB100" i="32"/>
  <c r="W101" i="32"/>
  <c r="V102" i="32"/>
  <c r="K105" i="32"/>
  <c r="J106" i="32"/>
  <c r="G109" i="32"/>
  <c r="H109" i="32" s="1"/>
  <c r="G108" i="32"/>
  <c r="H108" i="32" s="1"/>
  <c r="G107" i="32"/>
  <c r="H107" i="32" s="1"/>
  <c r="H106" i="32"/>
  <c r="Y101" i="32"/>
  <c r="Z100" i="32"/>
  <c r="M105" i="32"/>
  <c r="N104" i="32"/>
  <c r="Y102" i="32" l="1"/>
  <c r="Z101" i="32"/>
  <c r="S104" i="32"/>
  <c r="T103" i="32"/>
  <c r="K106" i="32"/>
  <c r="J109" i="32"/>
  <c r="K109" i="32" s="1"/>
  <c r="J108" i="32"/>
  <c r="K108" i="32" s="1"/>
  <c r="J107" i="32"/>
  <c r="K107" i="32" s="1"/>
  <c r="AC100" i="32"/>
  <c r="AB101" i="32"/>
  <c r="Q104" i="32"/>
  <c r="P105" i="32"/>
  <c r="W102" i="32"/>
  <c r="V103" i="32"/>
  <c r="AI98" i="32"/>
  <c r="AH99" i="32"/>
  <c r="M106" i="32"/>
  <c r="N105" i="32"/>
  <c r="AE100" i="32"/>
  <c r="AF99" i="32"/>
  <c r="AI99" i="32" l="1"/>
  <c r="AH100" i="32"/>
  <c r="Q105" i="32"/>
  <c r="P106" i="32"/>
  <c r="S105" i="32"/>
  <c r="T104" i="32"/>
  <c r="W103" i="32"/>
  <c r="V104" i="32"/>
  <c r="AC101" i="32"/>
  <c r="AB102" i="32"/>
  <c r="AE101" i="32"/>
  <c r="AF100" i="32"/>
  <c r="M109" i="32"/>
  <c r="N109" i="32" s="1"/>
  <c r="M108" i="32"/>
  <c r="N108" i="32" s="1"/>
  <c r="M107" i="32"/>
  <c r="N107" i="32" s="1"/>
  <c r="N106" i="32"/>
  <c r="Y103" i="32"/>
  <c r="Z102" i="32"/>
  <c r="AE102" i="32" l="1"/>
  <c r="AF101" i="32"/>
  <c r="AC102" i="32"/>
  <c r="AB103" i="32"/>
  <c r="AI100" i="32"/>
  <c r="AH101" i="32"/>
  <c r="W104" i="32"/>
  <c r="V105" i="32"/>
  <c r="Q106" i="32"/>
  <c r="P109" i="32"/>
  <c r="Q109" i="32" s="1"/>
  <c r="P108" i="32"/>
  <c r="Q108" i="32" s="1"/>
  <c r="P107" i="32"/>
  <c r="Q107" i="32" s="1"/>
  <c r="Y104" i="32"/>
  <c r="Z103" i="32"/>
  <c r="S106" i="32"/>
  <c r="S109" i="32" s="1"/>
  <c r="T105" i="32"/>
  <c r="AC103" i="32" l="1"/>
  <c r="AB104" i="32"/>
  <c r="AI101" i="32"/>
  <c r="AH102" i="32"/>
  <c r="W105" i="32"/>
  <c r="V106" i="32"/>
  <c r="T109" i="32"/>
  <c r="S108" i="32"/>
  <c r="T108" i="32" s="1"/>
  <c r="S107" i="32"/>
  <c r="T107" i="32" s="1"/>
  <c r="T106" i="32"/>
  <c r="Y105" i="32"/>
  <c r="Z104" i="32"/>
  <c r="AE103" i="32"/>
  <c r="AF102" i="32"/>
  <c r="AI102" i="32" l="1"/>
  <c r="AH103" i="32"/>
  <c r="W106" i="32"/>
  <c r="V109" i="32"/>
  <c r="W109" i="32" s="1"/>
  <c r="V108" i="32"/>
  <c r="W108" i="32" s="1"/>
  <c r="V107" i="32"/>
  <c r="W107" i="32" s="1"/>
  <c r="AC104" i="32"/>
  <c r="AB105" i="32"/>
  <c r="Y106" i="32"/>
  <c r="Z105" i="32"/>
  <c r="AE104" i="32"/>
  <c r="AF103" i="32"/>
  <c r="AC105" i="32" l="1"/>
  <c r="AB106" i="32"/>
  <c r="AE105" i="32"/>
  <c r="AF104" i="32"/>
  <c r="AI103" i="32"/>
  <c r="AH104" i="32"/>
  <c r="Y107" i="32"/>
  <c r="Z107" i="32" s="1"/>
  <c r="Z106" i="32"/>
  <c r="Y109" i="32"/>
  <c r="Z109" i="32" s="1"/>
  <c r="Y108" i="32"/>
  <c r="Z108" i="32" s="1"/>
  <c r="AE106" i="32" l="1"/>
  <c r="AF105" i="32"/>
  <c r="AI104" i="32"/>
  <c r="AH105" i="32"/>
  <c r="AC106" i="32"/>
  <c r="AB109" i="32"/>
  <c r="AC109" i="32" s="1"/>
  <c r="AB108" i="32"/>
  <c r="AC108" i="32" s="1"/>
  <c r="AB107" i="32"/>
  <c r="AC107" i="32" s="1"/>
  <c r="AI105" i="32" l="1"/>
  <c r="AH106" i="32"/>
  <c r="AE109" i="32"/>
  <c r="AF109" i="32" s="1"/>
  <c r="AE108" i="32"/>
  <c r="AF108" i="32" s="1"/>
  <c r="AE107" i="32"/>
  <c r="AF107" i="32" s="1"/>
  <c r="AF106" i="32"/>
  <c r="AI106" i="32" l="1"/>
  <c r="AH109" i="32"/>
  <c r="AI109" i="32" s="1"/>
  <c r="AH108" i="32"/>
  <c r="AI108" i="32" s="1"/>
  <c r="AH107" i="32"/>
  <c r="AI107" i="32" s="1"/>
</calcChain>
</file>

<file path=xl/sharedStrings.xml><?xml version="1.0" encoding="utf-8"?>
<sst xmlns="http://schemas.openxmlformats.org/spreadsheetml/2006/main" count="623" uniqueCount="461">
  <si>
    <t>年</t>
    <rPh sb="0" eb="1">
      <t>ネン</t>
    </rPh>
    <phoneticPr fontId="9"/>
  </si>
  <si>
    <t>日</t>
    <rPh sb="0" eb="1">
      <t>ニチ</t>
    </rPh>
    <phoneticPr fontId="9"/>
  </si>
  <si>
    <t>健保使用欄</t>
    <rPh sb="0" eb="2">
      <t>ケンポ</t>
    </rPh>
    <rPh sb="2" eb="4">
      <t>シヨウ</t>
    </rPh>
    <rPh sb="4" eb="5">
      <t>ラン</t>
    </rPh>
    <phoneticPr fontId="9"/>
  </si>
  <si>
    <t>検印</t>
    <rPh sb="0" eb="2">
      <t>ケンイン</t>
    </rPh>
    <phoneticPr fontId="9"/>
  </si>
  <si>
    <t>精査</t>
    <rPh sb="0" eb="2">
      <t>セイサ</t>
    </rPh>
    <phoneticPr fontId="9"/>
  </si>
  <si>
    <t>担当</t>
    <rPh sb="0" eb="2">
      <t>タントウ</t>
    </rPh>
    <phoneticPr fontId="9"/>
  </si>
  <si>
    <t>受付</t>
    <rPh sb="0" eb="2">
      <t>ウケツケ</t>
    </rPh>
    <phoneticPr fontId="9"/>
  </si>
  <si>
    <t>月</t>
    <rPh sb="0" eb="1">
      <t>ツキ</t>
    </rPh>
    <phoneticPr fontId="9"/>
  </si>
  <si>
    <t>記号</t>
    <rPh sb="0" eb="2">
      <t>キゴウ</t>
    </rPh>
    <phoneticPr fontId="9"/>
  </si>
  <si>
    <t>番号</t>
    <rPh sb="0" eb="2">
      <t>バンゴウ</t>
    </rPh>
    <phoneticPr fontId="9"/>
  </si>
  <si>
    <t>名称</t>
    <rPh sb="0" eb="2">
      <t>メイショウ</t>
    </rPh>
    <phoneticPr fontId="9"/>
  </si>
  <si>
    <t>申込日:</t>
    <rPh sb="0" eb="2">
      <t>モウシコミ</t>
    </rPh>
    <rPh sb="2" eb="3">
      <t>ビ</t>
    </rPh>
    <phoneticPr fontId="9"/>
  </si>
  <si>
    <t>受診者名(自署)</t>
    <rPh sb="0" eb="3">
      <t>ジュシンシャ</t>
    </rPh>
    <rPh sb="3" eb="4">
      <t>メイ</t>
    </rPh>
    <rPh sb="5" eb="7">
      <t>ジショ</t>
    </rPh>
    <phoneticPr fontId="9"/>
  </si>
  <si>
    <t>WI記入</t>
    <rPh sb="2" eb="4">
      <t>キニュウ</t>
    </rPh>
    <phoneticPr fontId="9"/>
  </si>
  <si>
    <t>性別/続柄</t>
    <rPh sb="0" eb="2">
      <t>セイベツ</t>
    </rPh>
    <rPh sb="3" eb="4">
      <t>ツヅ</t>
    </rPh>
    <rPh sb="4" eb="5">
      <t>ガラ</t>
    </rPh>
    <phoneticPr fontId="9"/>
  </si>
  <si>
    <t>受診日（西暦）</t>
    <rPh sb="0" eb="2">
      <t>ジュシン</t>
    </rPh>
    <rPh sb="2" eb="3">
      <t>ビ</t>
    </rPh>
    <rPh sb="4" eb="6">
      <t>セイレキ</t>
    </rPh>
    <phoneticPr fontId="9"/>
  </si>
  <si>
    <t>「歩こう運動―さわやかウォーキング」記録表</t>
  </si>
  <si>
    <t>※スタート年月（西暦）を入力</t>
    <rPh sb="5" eb="6">
      <t>ネン</t>
    </rPh>
    <rPh sb="6" eb="7">
      <t>ガツ</t>
    </rPh>
    <rPh sb="8" eb="10">
      <t>セイレキ</t>
    </rPh>
    <rPh sb="12" eb="14">
      <t>ニュウリョク</t>
    </rPh>
    <phoneticPr fontId="9"/>
  </si>
  <si>
    <t>※入力方法等</t>
    <rPh sb="1" eb="3">
      <t>ニュウリョク</t>
    </rPh>
    <rPh sb="3" eb="5">
      <t>ホウホウ</t>
    </rPh>
    <rPh sb="5" eb="6">
      <t>トウ</t>
    </rPh>
    <phoneticPr fontId="9"/>
  </si>
  <si>
    <t>・りそな健保の他の加入員の方（ご家族・職場の同僚等）に</t>
    <rPh sb="16" eb="18">
      <t>カゾク</t>
    </rPh>
    <rPh sb="19" eb="21">
      <t>ショクバ</t>
    </rPh>
    <rPh sb="22" eb="24">
      <t>ドウリョウ</t>
    </rPh>
    <rPh sb="24" eb="25">
      <t>トウ</t>
    </rPh>
    <phoneticPr fontId="9"/>
  </si>
  <si>
    <t>・申込みの前月末までは入力してください</t>
    <rPh sb="1" eb="3">
      <t>モウシコ</t>
    </rPh>
    <rPh sb="5" eb="7">
      <t>ゼンゲツ</t>
    </rPh>
    <rPh sb="7" eb="8">
      <t>マツ</t>
    </rPh>
    <rPh sb="11" eb="13">
      <t>ニュウリョク</t>
    </rPh>
    <phoneticPr fontId="9"/>
  </si>
  <si>
    <t>　1日平均1万歩以上歩いたときに支給します。</t>
    <rPh sb="2" eb="3">
      <t>ニチ</t>
    </rPh>
    <rPh sb="3" eb="5">
      <t>ヘイキン</t>
    </rPh>
    <rPh sb="6" eb="8">
      <t>マンポ</t>
    </rPh>
    <rPh sb="8" eb="10">
      <t>イジョウ</t>
    </rPh>
    <rPh sb="10" eb="11">
      <t>アル</t>
    </rPh>
    <rPh sb="16" eb="18">
      <t>シキュウ</t>
    </rPh>
    <phoneticPr fontId="9"/>
  </si>
  <si>
    <t>※ウォーキングされる方のお名前</t>
    <rPh sb="10" eb="11">
      <t>カタ</t>
    </rPh>
    <rPh sb="13" eb="15">
      <t>ナマエ</t>
    </rPh>
    <phoneticPr fontId="9"/>
  </si>
  <si>
    <t>被保険者証　</t>
    <rPh sb="0" eb="4">
      <t>ヒホケンシャ</t>
    </rPh>
    <rPh sb="4" eb="5">
      <t>アカシ</t>
    </rPh>
    <phoneticPr fontId="9"/>
  </si>
  <si>
    <t>◎以下の運動については歩数に換算して下さい。</t>
    <rPh sb="1" eb="3">
      <t>イカ</t>
    </rPh>
    <rPh sb="4" eb="6">
      <t>ウンドウ</t>
    </rPh>
    <rPh sb="11" eb="13">
      <t>ホスウ</t>
    </rPh>
    <rPh sb="14" eb="16">
      <t>カンサン</t>
    </rPh>
    <rPh sb="18" eb="19">
      <t>クダ</t>
    </rPh>
    <phoneticPr fontId="9"/>
  </si>
  <si>
    <t>◎当記録表の下段に平均が算出されます。</t>
    <rPh sb="1" eb="2">
      <t>トウ</t>
    </rPh>
    <rPh sb="2" eb="4">
      <t>キロク</t>
    </rPh>
    <rPh sb="4" eb="5">
      <t>ヒョウ</t>
    </rPh>
    <rPh sb="6" eb="8">
      <t>ゲダン</t>
    </rPh>
    <rPh sb="9" eb="11">
      <t>ヘイキン</t>
    </rPh>
    <rPh sb="12" eb="14">
      <t>サンシュツ</t>
    </rPh>
    <phoneticPr fontId="9"/>
  </si>
  <si>
    <t>運動</t>
    <rPh sb="0" eb="2">
      <t>ウンドウ</t>
    </rPh>
    <phoneticPr fontId="9"/>
  </si>
  <si>
    <t>時間</t>
    <rPh sb="0" eb="2">
      <t>ジカン</t>
    </rPh>
    <phoneticPr fontId="9"/>
  </si>
  <si>
    <t>歩数</t>
    <rPh sb="0" eb="2">
      <t>ホスウ</t>
    </rPh>
    <phoneticPr fontId="9"/>
  </si>
  <si>
    <t>期間</t>
    <rPh sb="0" eb="2">
      <t>キカン</t>
    </rPh>
    <phoneticPr fontId="9"/>
  </si>
  <si>
    <t>金額</t>
    <rPh sb="0" eb="2">
      <t>キンガク</t>
    </rPh>
    <phoneticPr fontId="9"/>
  </si>
  <si>
    <t>氏名</t>
    <rPh sb="0" eb="2">
      <t>シメイ</t>
    </rPh>
    <phoneticPr fontId="9"/>
  </si>
  <si>
    <t>5分</t>
    <rPh sb="1" eb="2">
      <t>フン</t>
    </rPh>
    <phoneticPr fontId="9"/>
  </si>
  <si>
    <t>1,000歩</t>
    <rPh sb="5" eb="6">
      <t>ポ</t>
    </rPh>
    <phoneticPr fontId="9"/>
  </si>
  <si>
    <t>水泳</t>
    <rPh sb="0" eb="2">
      <t>スイエイ</t>
    </rPh>
    <phoneticPr fontId="9"/>
  </si>
  <si>
    <t>6ヵ月</t>
    <rPh sb="2" eb="3">
      <t>ツキ</t>
    </rPh>
    <phoneticPr fontId="9"/>
  </si>
  <si>
    <t>1,000円</t>
    <rPh sb="5" eb="6">
      <t>エン</t>
    </rPh>
    <phoneticPr fontId="9"/>
  </si>
  <si>
    <t>10分</t>
    <rPh sb="2" eb="3">
      <t>フン</t>
    </rPh>
    <phoneticPr fontId="9"/>
  </si>
  <si>
    <t>3ヵ月</t>
    <rPh sb="2" eb="3">
      <t>ツキ</t>
    </rPh>
    <phoneticPr fontId="9"/>
  </si>
  <si>
    <t>500円</t>
    <rPh sb="3" eb="4">
      <t>エン</t>
    </rPh>
    <phoneticPr fontId="9"/>
  </si>
  <si>
    <t>計</t>
    <rPh sb="0" eb="1">
      <t>ケイ</t>
    </rPh>
    <phoneticPr fontId="9"/>
  </si>
  <si>
    <t>月平均</t>
    <rPh sb="0" eb="1">
      <t>ツキ</t>
    </rPh>
    <rPh sb="1" eb="3">
      <t>ヘイキン</t>
    </rPh>
    <phoneticPr fontId="9"/>
  </si>
  <si>
    <t>通算平均</t>
    <rPh sb="0" eb="2">
      <t>ツウサン</t>
    </rPh>
    <rPh sb="2" eb="4">
      <t>ヘイキン</t>
    </rPh>
    <phoneticPr fontId="9"/>
  </si>
  <si>
    <t>3ヵ月平均</t>
    <rPh sb="2" eb="3">
      <t>ツキ</t>
    </rPh>
    <rPh sb="3" eb="5">
      <t>ヘイキン</t>
    </rPh>
    <phoneticPr fontId="9"/>
  </si>
  <si>
    <t>6ヵ月平均</t>
    <rPh sb="2" eb="3">
      <t>ツキ</t>
    </rPh>
    <rPh sb="3" eb="5">
      <t>ヘイキン</t>
    </rPh>
    <phoneticPr fontId="9"/>
  </si>
  <si>
    <t>１：男、２：女</t>
    <rPh sb="2" eb="3">
      <t>オトコ</t>
    </rPh>
    <rPh sb="6" eb="7">
      <t>オンナ</t>
    </rPh>
    <phoneticPr fontId="9"/>
  </si>
  <si>
    <t>１：被保険者、２：被扶養者</t>
    <rPh sb="2" eb="6">
      <t>ヒホケンシャ</t>
    </rPh>
    <rPh sb="9" eb="13">
      <t>ヒフヨウシャ</t>
    </rPh>
    <phoneticPr fontId="9"/>
  </si>
  <si>
    <t>生年月日
（西暦）</t>
    <rPh sb="0" eb="2">
      <t>セイネン</t>
    </rPh>
    <rPh sb="2" eb="4">
      <t>ガッピ</t>
    </rPh>
    <rPh sb="6" eb="8">
      <t>セイレキ</t>
    </rPh>
    <phoneticPr fontId="9"/>
  </si>
  <si>
    <t>-</t>
    <phoneticPr fontId="9"/>
  </si>
  <si>
    <t>-</t>
    <phoneticPr fontId="9"/>
  </si>
  <si>
    <t>　健診結果のその他の利用目的はりそな健保のホームページ掲載の利用目的をご覧ください。</t>
    <phoneticPr fontId="9"/>
  </si>
  <si>
    <t>注2.インセンティブおよび寄付金について</t>
    <rPh sb="13" eb="16">
      <t>キフキン</t>
    </rPh>
    <phoneticPr fontId="9"/>
  </si>
  <si>
    <t>注1．健診結果および個人情報について</t>
    <rPh sb="10" eb="12">
      <t>コジン</t>
    </rPh>
    <rPh sb="12" eb="14">
      <t>ジョウホウ</t>
    </rPh>
    <phoneticPr fontId="9"/>
  </si>
  <si>
    <t>　りそな健保は受診医療機関から取得した健診結果を人間ドック・インセンティブ制度における報奨金の計算のために利用します。</t>
    <phoneticPr fontId="9"/>
  </si>
  <si>
    <t>※ウォーキング・インセンティブ</t>
    <phoneticPr fontId="9"/>
  </si>
  <si>
    <r>
      <t>・</t>
    </r>
    <r>
      <rPr>
        <b/>
        <sz val="9"/>
        <color indexed="8"/>
        <rFont val="ＭＳ Ｐゴシック"/>
        <family val="3"/>
        <charset val="128"/>
      </rPr>
      <t>歩いていない日は0（ゼロ）を入力（ブランクにしない）</t>
    </r>
    <phoneticPr fontId="9"/>
  </si>
  <si>
    <t>ジョギング</t>
    <phoneticPr fontId="9"/>
  </si>
  <si>
    <t>サイクリング</t>
    <phoneticPr fontId="9"/>
  </si>
  <si>
    <t>-</t>
    <phoneticPr fontId="9"/>
  </si>
  <si>
    <t>スタート年月（西暦）</t>
    <rPh sb="4" eb="5">
      <t>ネン</t>
    </rPh>
    <rPh sb="5" eb="6">
      <t>ガツ</t>
    </rPh>
    <rPh sb="7" eb="9">
      <t>セイレキ</t>
    </rPh>
    <phoneticPr fontId="9"/>
  </si>
  <si>
    <t>ウォーキングされる方のお名前</t>
    <rPh sb="9" eb="10">
      <t>カタ</t>
    </rPh>
    <rPh sb="12" eb="14">
      <t>ナマエ</t>
    </rPh>
    <phoneticPr fontId="9"/>
  </si>
  <si>
    <t>（前頁より続き）</t>
    <rPh sb="1" eb="2">
      <t>ゼン</t>
    </rPh>
    <rPh sb="2" eb="3">
      <t>ペイジ</t>
    </rPh>
    <rPh sb="5" eb="6">
      <t>ツヅキ</t>
    </rPh>
    <phoneticPr fontId="36"/>
  </si>
  <si>
    <t>月平均</t>
  </si>
  <si>
    <t>通算平均</t>
    <rPh sb="0" eb="2">
      <t>ツウサン</t>
    </rPh>
    <rPh sb="2" eb="4">
      <t>ヘイキン</t>
    </rPh>
    <phoneticPr fontId="36"/>
  </si>
  <si>
    <t>3ヵ月平均</t>
  </si>
  <si>
    <t>6ヵ月平均</t>
  </si>
  <si>
    <t xml:space="preserve"> は支給されません</t>
    <rPh sb="2" eb="4">
      <t>シキュウ</t>
    </rPh>
    <phoneticPr fontId="9"/>
  </si>
  <si>
    <t>・人間ドック申込日の前月を含む連続した期間で</t>
    <rPh sb="1" eb="3">
      <t>ニンゲン</t>
    </rPh>
    <rPh sb="6" eb="8">
      <t>モウシコミ</t>
    </rPh>
    <rPh sb="8" eb="9">
      <t>ビ</t>
    </rPh>
    <rPh sb="10" eb="11">
      <t>ゼン</t>
    </rPh>
    <rPh sb="13" eb="14">
      <t>フク</t>
    </rPh>
    <rPh sb="15" eb="17">
      <t>レンゾク</t>
    </rPh>
    <rPh sb="19" eb="21">
      <t>キカン</t>
    </rPh>
    <phoneticPr fontId="9"/>
  </si>
  <si>
    <t>連絡先電話番号
（日中）</t>
    <rPh sb="0" eb="3">
      <t>レンラクサキ</t>
    </rPh>
    <rPh sb="9" eb="11">
      <t>ニッチュウ</t>
    </rPh>
    <phoneticPr fontId="9"/>
  </si>
  <si>
    <t>健康保険組合に人間ドックの健診結果が報告されること（注１）に同意し、人間ドックの利用を申し込みます。</t>
    <rPh sb="26" eb="27">
      <t>チュウ</t>
    </rPh>
    <phoneticPr fontId="9"/>
  </si>
  <si>
    <t>　私はりそな健康保険組合の契約医療機関に人間ドックの予約をしましたので、受診後、当該医療機関から、りそな</t>
    <rPh sb="1" eb="2">
      <t>ワタシ</t>
    </rPh>
    <rPh sb="6" eb="8">
      <t>ケンコウ</t>
    </rPh>
    <rPh sb="8" eb="10">
      <t>ホケン</t>
    </rPh>
    <rPh sb="10" eb="12">
      <t>クミアイ</t>
    </rPh>
    <rPh sb="13" eb="15">
      <t>ケイヤク</t>
    </rPh>
    <rPh sb="15" eb="17">
      <t>イリョウ</t>
    </rPh>
    <rPh sb="17" eb="19">
      <t>キカン</t>
    </rPh>
    <rPh sb="36" eb="38">
      <t>ジュシン</t>
    </rPh>
    <rPh sb="38" eb="39">
      <t>ゴ</t>
    </rPh>
    <rPh sb="40" eb="42">
      <t>トウガイ</t>
    </rPh>
    <rPh sb="42" eb="44">
      <t>イリョウ</t>
    </rPh>
    <rPh sb="44" eb="46">
      <t>キカン</t>
    </rPh>
    <phoneticPr fontId="9"/>
  </si>
  <si>
    <t>基準内容</t>
    <rPh sb="0" eb="2">
      <t>キジュン</t>
    </rPh>
    <rPh sb="2" eb="4">
      <t>ナイヨウ</t>
    </rPh>
    <phoneticPr fontId="41"/>
  </si>
  <si>
    <t>肥満　腹囲　男性＜85cm、女性＜90cm、BMI＜25</t>
    <rPh sb="0" eb="2">
      <t>ヒマン</t>
    </rPh>
    <rPh sb="3" eb="5">
      <t>フクイ</t>
    </rPh>
    <rPh sb="6" eb="8">
      <t>ダンセイ</t>
    </rPh>
    <rPh sb="14" eb="16">
      <t>ジョセイ</t>
    </rPh>
    <phoneticPr fontId="41"/>
  </si>
  <si>
    <t>血糖　空腹時血糖＜100mg/dl</t>
    <rPh sb="0" eb="2">
      <t>ケットウ</t>
    </rPh>
    <rPh sb="3" eb="5">
      <t>クウフク</t>
    </rPh>
    <rPh sb="5" eb="6">
      <t>ジ</t>
    </rPh>
    <rPh sb="6" eb="8">
      <t>ケットウ</t>
    </rPh>
    <phoneticPr fontId="41"/>
  </si>
  <si>
    <t>血圧　収縮期＜130mmHg、拡張期＜85mmHg</t>
    <rPh sb="0" eb="2">
      <t>ケツアツ</t>
    </rPh>
    <rPh sb="3" eb="5">
      <t>シュウシュク</t>
    </rPh>
    <rPh sb="5" eb="6">
      <t>キ</t>
    </rPh>
    <rPh sb="15" eb="18">
      <t>カクチョウキ</t>
    </rPh>
    <phoneticPr fontId="41"/>
  </si>
  <si>
    <t>喫煙　喫煙していない</t>
    <rPh sb="0" eb="2">
      <t>キツエン</t>
    </rPh>
    <rPh sb="3" eb="5">
      <t>キツエン</t>
    </rPh>
    <phoneticPr fontId="41"/>
  </si>
  <si>
    <t>ビギナーズ</t>
    <phoneticPr fontId="41"/>
  </si>
  <si>
    <t>被扶養者かつ人間ドック初受診の方</t>
    <rPh sb="0" eb="4">
      <t>ヒフヨウシャ</t>
    </rPh>
    <rPh sb="6" eb="8">
      <t>ニンゲン</t>
    </rPh>
    <rPh sb="11" eb="12">
      <t>ハツ</t>
    </rPh>
    <rPh sb="12" eb="14">
      <t>ジュシン</t>
    </rPh>
    <rPh sb="15" eb="16">
      <t>カタ</t>
    </rPh>
    <phoneticPr fontId="41"/>
  </si>
  <si>
    <t>ウォーキング</t>
    <phoneticPr fontId="41"/>
  </si>
  <si>
    <t>1日平均1万歩以上を6ヵ月以上継続</t>
    <rPh sb="1" eb="2">
      <t>ニチ</t>
    </rPh>
    <rPh sb="2" eb="4">
      <t>ヘイキン</t>
    </rPh>
    <rPh sb="5" eb="7">
      <t>マンポ</t>
    </rPh>
    <rPh sb="7" eb="9">
      <t>イジョウ</t>
    </rPh>
    <rPh sb="12" eb="13">
      <t>ツキ</t>
    </rPh>
    <rPh sb="13" eb="15">
      <t>イジョウ</t>
    </rPh>
    <rPh sb="15" eb="17">
      <t>ケイゾク</t>
    </rPh>
    <phoneticPr fontId="41"/>
  </si>
  <si>
    <t>1日平均1万歩以上を3ヵ月以上継続</t>
    <rPh sb="1" eb="2">
      <t>ニチ</t>
    </rPh>
    <rPh sb="2" eb="4">
      <t>ヘイキン</t>
    </rPh>
    <rPh sb="5" eb="7">
      <t>マンポ</t>
    </rPh>
    <rPh sb="7" eb="9">
      <t>イジョウ</t>
    </rPh>
    <rPh sb="12" eb="13">
      <t>ツキ</t>
    </rPh>
    <rPh sb="13" eb="15">
      <t>イジョウ</t>
    </rPh>
    <rPh sb="15" eb="17">
      <t>ケイゾク</t>
    </rPh>
    <phoneticPr fontId="41"/>
  </si>
  <si>
    <t>メタボリスク抑制</t>
    <rPh sb="6" eb="8">
      <t>ヨクセイ</t>
    </rPh>
    <phoneticPr fontId="41"/>
  </si>
  <si>
    <t>支給のための手続き
（ウォーキングのみ）</t>
    <rPh sb="0" eb="2">
      <t>シキュウ</t>
    </rPh>
    <rPh sb="6" eb="8">
      <t>テツヅ</t>
    </rPh>
    <phoneticPr fontId="21"/>
  </si>
  <si>
    <t>インセンティブ
内訳項目</t>
    <rPh sb="8" eb="10">
      <t>ウチワケ</t>
    </rPh>
    <rPh sb="10" eb="12">
      <t>コウモク</t>
    </rPh>
    <phoneticPr fontId="41"/>
  </si>
  <si>
    <t>金額（最大3,000円）</t>
    <rPh sb="0" eb="2">
      <t>キンガク</t>
    </rPh>
    <rPh sb="3" eb="5">
      <t>サイダイ</t>
    </rPh>
    <rPh sb="6" eb="11">
      <t>０００エン</t>
    </rPh>
    <phoneticPr fontId="21"/>
  </si>
  <si>
    <t>脂質　中性脂肪＜150mg/dl、HDLコレステロール≧40mg/dl</t>
    <rPh sb="0" eb="2">
      <t>シシツ</t>
    </rPh>
    <rPh sb="3" eb="5">
      <t>チュウセイ</t>
    </rPh>
    <rPh sb="5" eb="7">
      <t>シボウ</t>
    </rPh>
    <phoneticPr fontId="41"/>
  </si>
  <si>
    <t>送付先氏名</t>
    <rPh sb="0" eb="2">
      <t>ソウフ</t>
    </rPh>
    <rPh sb="2" eb="3">
      <t>サキ</t>
    </rPh>
    <rPh sb="3" eb="5">
      <t>シメイ</t>
    </rPh>
    <phoneticPr fontId="9"/>
  </si>
  <si>
    <t>送付先
（会社名及び部署・支店名等）</t>
    <rPh sb="0" eb="2">
      <t>ソウフ</t>
    </rPh>
    <rPh sb="2" eb="3">
      <t>サキ</t>
    </rPh>
    <rPh sb="5" eb="7">
      <t>カイシャ</t>
    </rPh>
    <rPh sb="7" eb="8">
      <t>メイ</t>
    </rPh>
    <rPh sb="8" eb="9">
      <t>オヨ</t>
    </rPh>
    <rPh sb="10" eb="12">
      <t>ブショ</t>
    </rPh>
    <rPh sb="13" eb="15">
      <t>シテン</t>
    </rPh>
    <rPh sb="15" eb="16">
      <t>メイ</t>
    </rPh>
    <rPh sb="16" eb="17">
      <t>トウ</t>
    </rPh>
    <phoneticPr fontId="9"/>
  </si>
  <si>
    <t>寄付しない</t>
    <rPh sb="0" eb="2">
      <t>キフ</t>
    </rPh>
    <phoneticPr fontId="21"/>
  </si>
  <si>
    <t xml:space="preserve"> 全額寄付</t>
    <rPh sb="1" eb="3">
      <t>ゼンガク</t>
    </rPh>
    <rPh sb="3" eb="5">
      <t>キフ</t>
    </rPh>
    <phoneticPr fontId="9"/>
  </si>
  <si>
    <t xml:space="preserve"> 1,000円寄付</t>
    <rPh sb="6" eb="7">
      <t>エン</t>
    </rPh>
    <rPh sb="7" eb="9">
      <t>キフ</t>
    </rPh>
    <phoneticPr fontId="9"/>
  </si>
  <si>
    <t xml:space="preserve"> 1,500円寄付</t>
    <rPh sb="6" eb="7">
      <t>エン</t>
    </rPh>
    <rPh sb="7" eb="9">
      <t>キフ</t>
    </rPh>
    <phoneticPr fontId="9"/>
  </si>
  <si>
    <t xml:space="preserve"> 2,000円寄付</t>
    <rPh sb="6" eb="7">
      <t>エン</t>
    </rPh>
    <rPh sb="7" eb="9">
      <t>キフ</t>
    </rPh>
    <phoneticPr fontId="9"/>
  </si>
  <si>
    <t xml:space="preserve"> 2,500円寄付</t>
    <rPh sb="6" eb="7">
      <t>エン</t>
    </rPh>
    <rPh sb="7" eb="9">
      <t>キフ</t>
    </rPh>
    <phoneticPr fontId="9"/>
  </si>
  <si>
    <t>ウォーキング・インセンティブについては歩こう運動の実績に応じて支給します。毎日、記録表に歩数をつけ当申込書に必ず同封してお送りください。（記録表はりそな健保のホームページ「申請書ダウンロード」に掲載）</t>
    <rPh sb="19" eb="20">
      <t>アル</t>
    </rPh>
    <rPh sb="22" eb="24">
      <t>ウンドウ</t>
    </rPh>
    <rPh sb="25" eb="27">
      <t>ジッセキ</t>
    </rPh>
    <rPh sb="28" eb="29">
      <t>オウ</t>
    </rPh>
    <phoneticPr fontId="21"/>
  </si>
  <si>
    <t>○○銀行△△支店、○○株式会社△△部、など社内文書メールの送付先をご記入ください。</t>
    <rPh sb="11" eb="13">
      <t>カブシキ</t>
    </rPh>
    <rPh sb="13" eb="15">
      <t>カイシャ</t>
    </rPh>
    <rPh sb="17" eb="18">
      <t>ブ</t>
    </rPh>
    <rPh sb="21" eb="23">
      <t>シャナイ</t>
    </rPh>
    <rPh sb="23" eb="25">
      <t>ブンショ</t>
    </rPh>
    <rPh sb="29" eb="31">
      <t>ソウフ</t>
    </rPh>
    <rPh sb="31" eb="32">
      <t>サキ</t>
    </rPh>
    <rPh sb="34" eb="36">
      <t>キニュウ</t>
    </rPh>
    <phoneticPr fontId="21"/>
  </si>
  <si>
    <t xml:space="preserve"> 500円寄付</t>
    <rPh sb="4" eb="5">
      <t>エン</t>
    </rPh>
    <rPh sb="5" eb="7">
      <t>キフ</t>
    </rPh>
    <phoneticPr fontId="9"/>
  </si>
  <si>
    <t>りそな未来財団「りそな次世代応援プロジェクト」への寄付（希望者の方のみ寄付希望額にチェックお願いします）</t>
    <rPh sb="28" eb="31">
      <t>キボウシャ</t>
    </rPh>
    <rPh sb="32" eb="33">
      <t>カタ</t>
    </rPh>
    <rPh sb="35" eb="37">
      <t>キフ</t>
    </rPh>
    <rPh sb="37" eb="39">
      <t>キボウ</t>
    </rPh>
    <rPh sb="39" eb="40">
      <t>ガク</t>
    </rPh>
    <rPh sb="46" eb="47">
      <t>ネガ</t>
    </rPh>
    <phoneticPr fontId="21"/>
  </si>
  <si>
    <r>
      <rPr>
        <b/>
        <sz val="14"/>
        <rFont val="ＭＳ Ｐ明朝"/>
        <family val="1"/>
        <charset val="128"/>
      </rPr>
      <t>利用券送付先</t>
    </r>
    <r>
      <rPr>
        <sz val="14"/>
        <rFont val="ＭＳ Ｐ明朝"/>
        <family val="1"/>
        <charset val="128"/>
      </rPr>
      <t xml:space="preserve">
（必ず記入）</t>
    </r>
    <rPh sb="0" eb="3">
      <t>リヨウケン</t>
    </rPh>
    <rPh sb="3" eb="5">
      <t>ソウフ</t>
    </rPh>
    <rPh sb="5" eb="6">
      <t>サキ</t>
    </rPh>
    <rPh sb="8" eb="9">
      <t>カナラ</t>
    </rPh>
    <rPh sb="10" eb="12">
      <t>キニュウ</t>
    </rPh>
    <phoneticPr fontId="9"/>
  </si>
  <si>
    <t>りそな健康保険組合　行</t>
    <rPh sb="3" eb="5">
      <t>ケンコウ</t>
    </rPh>
    <rPh sb="5" eb="7">
      <t>ホケン</t>
    </rPh>
    <rPh sb="7" eb="9">
      <t>クミアイ</t>
    </rPh>
    <rPh sb="10" eb="11">
      <t>イキ</t>
    </rPh>
    <phoneticPr fontId="9"/>
  </si>
  <si>
    <t>　</t>
  </si>
  <si>
    <t xml:space="preserve"> ウォーキング実績の確認の署名をもらって下さい。</t>
    <phoneticPr fontId="9"/>
  </si>
  <si>
    <t xml:space="preserve"> 確認の署名が無い場合、ウォーキング・インセンティブ</t>
    <rPh sb="7" eb="8">
      <t>ナ</t>
    </rPh>
    <rPh sb="9" eb="11">
      <t>バアイ</t>
    </rPh>
    <phoneticPr fontId="9"/>
  </si>
  <si>
    <t>確認署名</t>
    <rPh sb="0" eb="2">
      <t>カクニン</t>
    </rPh>
    <rPh sb="2" eb="4">
      <t>ショメイ</t>
    </rPh>
    <phoneticPr fontId="9"/>
  </si>
  <si>
    <t>※ウォーキング実績の確認署名</t>
    <phoneticPr fontId="9"/>
  </si>
  <si>
    <t>○健保人間ドックの健診結果は医療機関からりそな健保へ提供されます。提供の同意が健保人間ドック受診の条件となります。</t>
    <rPh sb="1" eb="3">
      <t>ケンポ</t>
    </rPh>
    <rPh sb="3" eb="5">
      <t>ニンゲン</t>
    </rPh>
    <rPh sb="39" eb="41">
      <t>ケンポ</t>
    </rPh>
    <rPh sb="41" eb="43">
      <t>ニンゲン</t>
    </rPh>
    <phoneticPr fontId="9"/>
  </si>
  <si>
    <r>
      <t>○健保人間ドックの健診結果などから</t>
    </r>
    <r>
      <rPr>
        <b/>
        <u/>
        <sz val="9"/>
        <rFont val="ＭＳ Ｐ明朝"/>
        <family val="1"/>
        <charset val="128"/>
      </rPr>
      <t>最大3,000円</t>
    </r>
    <r>
      <rPr>
        <sz val="9"/>
        <rFont val="ＭＳ Ｐ明朝"/>
        <family val="1"/>
        <charset val="128"/>
      </rPr>
      <t>のインセンティブを支給します。寄付金を控除した金額を被保険者の口座に振り込みます。</t>
    </r>
    <rPh sb="1" eb="3">
      <t>ケンポ</t>
    </rPh>
    <rPh sb="3" eb="5">
      <t>ニンゲン</t>
    </rPh>
    <rPh sb="9" eb="11">
      <t>ケンシン</t>
    </rPh>
    <rPh sb="11" eb="13">
      <t>ケッカ</t>
    </rPh>
    <rPh sb="17" eb="19">
      <t>サイダイ</t>
    </rPh>
    <rPh sb="24" eb="25">
      <t>エン</t>
    </rPh>
    <rPh sb="34" eb="36">
      <t>シキュウ</t>
    </rPh>
    <rPh sb="40" eb="43">
      <t>キフキン</t>
    </rPh>
    <rPh sb="44" eb="46">
      <t>コウジョ</t>
    </rPh>
    <rPh sb="48" eb="50">
      <t>キンガク</t>
    </rPh>
    <rPh sb="51" eb="55">
      <t>ヒホケンシャ</t>
    </rPh>
    <rPh sb="56" eb="58">
      <t>コウザ</t>
    </rPh>
    <rPh sb="59" eb="60">
      <t>フ</t>
    </rPh>
    <rPh sb="61" eb="62">
      <t>コ</t>
    </rPh>
    <phoneticPr fontId="9"/>
  </si>
  <si>
    <t>しませんが、もし受診した場合は健保人間ドックの料金を全額自己負担します。</t>
    <rPh sb="15" eb="17">
      <t>ケンポ</t>
    </rPh>
    <phoneticPr fontId="9"/>
  </si>
  <si>
    <r>
      <rPr>
        <b/>
        <sz val="11"/>
        <rFont val="ＭＳ Ｐゴシック"/>
        <family val="3"/>
        <charset val="128"/>
      </rPr>
      <t>・健保人間ドックの健診結果は、</t>
    </r>
    <r>
      <rPr>
        <b/>
        <u/>
        <sz val="11"/>
        <rFont val="ＭＳ Ｐゴシック"/>
        <family val="3"/>
        <charset val="128"/>
      </rPr>
      <t>銀行が実施する定期健康診断（指名制ドックを含む）の代用</t>
    </r>
    <r>
      <rPr>
        <b/>
        <sz val="11"/>
        <rFont val="ＭＳ Ｐゴシック"/>
        <family val="3"/>
        <charset val="128"/>
      </rPr>
      <t>としてりそな健保から各銀行に提供します。</t>
    </r>
    <phoneticPr fontId="21"/>
  </si>
  <si>
    <t>札幌フジクリニック</t>
  </si>
  <si>
    <t>札幌健診センター</t>
  </si>
  <si>
    <t>みやぎ健診プラザ</t>
  </si>
  <si>
    <t>宇都宮記念病院総合健診センター</t>
  </si>
  <si>
    <t>日高病院</t>
  </si>
  <si>
    <t>浦和医師会健診センター</t>
  </si>
  <si>
    <t>川久保病院</t>
  </si>
  <si>
    <t>埼玉メディカルセンター</t>
  </si>
  <si>
    <t>西部総合病院</t>
  </si>
  <si>
    <t>大宮中央総合病院</t>
  </si>
  <si>
    <t>大宮共立病院</t>
  </si>
  <si>
    <t>大宮シティクリニック</t>
  </si>
  <si>
    <t>レインボークリニック</t>
  </si>
  <si>
    <t>戸田中央総合健康管理センター</t>
  </si>
  <si>
    <t>メディカルトピア草加病院</t>
  </si>
  <si>
    <t>蓮田病院</t>
  </si>
  <si>
    <t>上尾中央総合病院</t>
  </si>
  <si>
    <t>上尾中央第二病院</t>
  </si>
  <si>
    <t>伊奈病院</t>
  </si>
  <si>
    <t>埼玉県央病院</t>
  </si>
  <si>
    <t>春日部厚生病院</t>
  </si>
  <si>
    <t>みくに中央クリニック</t>
  </si>
  <si>
    <t>三井病院</t>
  </si>
  <si>
    <t>松澤クリニック</t>
  </si>
  <si>
    <t>所沢市市民医療センター</t>
  </si>
  <si>
    <t>圏央所沢病院</t>
  </si>
  <si>
    <t>入間ハート病院</t>
  </si>
  <si>
    <t>埼玉医科大学病院</t>
  </si>
  <si>
    <t>埼玉成恵会病院</t>
  </si>
  <si>
    <t>東松山医師会病院</t>
  </si>
  <si>
    <t>藤間病院</t>
  </si>
  <si>
    <t>たけうちクリニック</t>
  </si>
  <si>
    <t>ＴＭＧサテライトクリニック朝霞台</t>
  </si>
  <si>
    <t>北里大学メディカルセンター</t>
  </si>
  <si>
    <t>北本中央クリニック</t>
  </si>
  <si>
    <t>坂戸中央病院</t>
  </si>
  <si>
    <t>小鹿野中央病院</t>
  </si>
  <si>
    <t>白岡中央総合病院</t>
  </si>
  <si>
    <t>さやま総合クリニック</t>
  </si>
  <si>
    <t>岡村記念クリニック</t>
  </si>
  <si>
    <t>ポートスクエア柏戸クリニック</t>
  </si>
  <si>
    <t>みつわ台総合病院</t>
  </si>
  <si>
    <t>国際医療福祉大学市川病院</t>
  </si>
  <si>
    <t>メディカルガーデン新浦安</t>
  </si>
  <si>
    <t>船橋総合病院</t>
  </si>
  <si>
    <t>花輪クリニック</t>
  </si>
  <si>
    <t>柏厚生総合病院</t>
  </si>
  <si>
    <t>健康医学協会　霞ヶ関ビル診療所</t>
  </si>
  <si>
    <t>健康医学協会　東都クリニック</t>
  </si>
  <si>
    <t>丸の内クリニック</t>
  </si>
  <si>
    <t>有楽町電気ビルクリニック</t>
  </si>
  <si>
    <t>中島クリニック</t>
  </si>
  <si>
    <t>三井タワークリニック</t>
  </si>
  <si>
    <t>中央みなとクリニック</t>
  </si>
  <si>
    <t>永沢クリニック</t>
  </si>
  <si>
    <t>山王メディカルセンター</t>
  </si>
  <si>
    <t>東京慈恵会医科大学附属病院</t>
  </si>
  <si>
    <t>新宿追分クリニック</t>
  </si>
  <si>
    <t>ヘルチェック新宿西口センター</t>
  </si>
  <si>
    <t>戸塚ロイヤルクリニック</t>
  </si>
  <si>
    <t>鶯谷健診センター</t>
  </si>
  <si>
    <t>３Ｓメディカルクリニック</t>
  </si>
  <si>
    <t>深川ギャザリアクリニック</t>
  </si>
  <si>
    <t>ＰＬ東京健康管理センター</t>
  </si>
  <si>
    <t>幸野メディカルクリニック</t>
  </si>
  <si>
    <t>池袋病院</t>
  </si>
  <si>
    <t>赤羽病院</t>
  </si>
  <si>
    <t>八木病院</t>
  </si>
  <si>
    <t>多摩健康管理センター</t>
  </si>
  <si>
    <t>立川中央病院</t>
  </si>
  <si>
    <t>松井健診クリニック吉祥寺プレイス</t>
  </si>
  <si>
    <t>あきる台病院</t>
  </si>
  <si>
    <t>八王子クリニック新町</t>
  </si>
  <si>
    <t>南大沢メディカルプラザ健診室</t>
  </si>
  <si>
    <t>神奈川県予防医学協会</t>
  </si>
  <si>
    <t>みなとみらいメディカルスクエア</t>
  </si>
  <si>
    <t>横浜総合健診センター</t>
  </si>
  <si>
    <t>上白根病院</t>
  </si>
  <si>
    <t>横浜鶴ヶ峰病院</t>
  </si>
  <si>
    <t>横浜新緑総合病院</t>
  </si>
  <si>
    <t>アルファメディック・クリニック</t>
  </si>
  <si>
    <t>京浜保健衛生協会</t>
  </si>
  <si>
    <t>カラダテラス海老名</t>
  </si>
  <si>
    <t>ヘルス･サイエンス･センター</t>
  </si>
  <si>
    <t>藤沢総合健診センター</t>
  </si>
  <si>
    <t>静岡赤十字病院</t>
  </si>
  <si>
    <t>聖隷健康診断センター</t>
  </si>
  <si>
    <t>オリエンタルクリニック</t>
  </si>
  <si>
    <t>全日本労働福祉協会東海診療所</t>
  </si>
  <si>
    <t>名古屋栄クリニック</t>
  </si>
  <si>
    <t>東海記念病院</t>
  </si>
  <si>
    <t>京都第一赤十字病院</t>
  </si>
  <si>
    <t>京都工場保健会</t>
  </si>
  <si>
    <t>御池クリニック</t>
  </si>
  <si>
    <t>京都予防医学センター</t>
  </si>
  <si>
    <t>四条烏丸クリニック</t>
  </si>
  <si>
    <t>淀川キリスト教病院</t>
  </si>
  <si>
    <t>那須クリニック関西検診協会</t>
  </si>
  <si>
    <t>住友生命総合健診システム</t>
  </si>
  <si>
    <t>北野病院</t>
  </si>
  <si>
    <t>大阪中央病院</t>
  </si>
  <si>
    <t>加納総合病院</t>
  </si>
  <si>
    <t>中之島クリニック</t>
  </si>
  <si>
    <t>大野クリニック</t>
  </si>
  <si>
    <t>西沢クリニック</t>
  </si>
  <si>
    <t>飯島クリニック</t>
  </si>
  <si>
    <t>ニッセイ予防医学センター</t>
  </si>
  <si>
    <t>多根クリニック</t>
  </si>
  <si>
    <t>入野医院</t>
  </si>
  <si>
    <t>大阪鉄道病院</t>
  </si>
  <si>
    <t>湯川胃腸病院</t>
  </si>
  <si>
    <t>南大阪総合健診センター</t>
  </si>
  <si>
    <t>ガラシア病院</t>
  </si>
  <si>
    <t>サンタマリア病院</t>
  </si>
  <si>
    <t>みどり健康管理センター</t>
  </si>
  <si>
    <t>健都健康管理センター</t>
  </si>
  <si>
    <t>南谷クリニック</t>
  </si>
  <si>
    <t>小松病院</t>
  </si>
  <si>
    <t>愛成クリニック</t>
  </si>
  <si>
    <t>ベルクリニック</t>
  </si>
  <si>
    <t>清恵会病院</t>
  </si>
  <si>
    <t>耳原総合病院</t>
  </si>
  <si>
    <t>吉川病院</t>
  </si>
  <si>
    <t>ベルランド総合病院</t>
  </si>
  <si>
    <t>樫本病院</t>
  </si>
  <si>
    <t>府中クリニック</t>
  </si>
  <si>
    <t>寺元記念病院</t>
  </si>
  <si>
    <t>神戸市医師会　医療センター診療所</t>
  </si>
  <si>
    <t>金沢クリニック</t>
  </si>
  <si>
    <t>三聖病院</t>
  </si>
  <si>
    <t>兵庫県健康財団</t>
  </si>
  <si>
    <t>合志病院</t>
  </si>
  <si>
    <t>笹生病院</t>
  </si>
  <si>
    <t>姫路聖マリア病院</t>
  </si>
  <si>
    <t>西奈良中央病院</t>
  </si>
  <si>
    <t>奈良西部病院</t>
  </si>
  <si>
    <t>平成記念病院</t>
  </si>
  <si>
    <t>平尾病院</t>
  </si>
  <si>
    <t>健康倶楽部健診クリニック</t>
  </si>
  <si>
    <t>天神クリニック</t>
  </si>
  <si>
    <t>はなみずき小手指クリニック</t>
  </si>
  <si>
    <t>ヘルチェック池袋センター</t>
  </si>
  <si>
    <t>長汐病院</t>
  </si>
  <si>
    <t>武蔵野総合クリニック</t>
  </si>
  <si>
    <t>淀屋橋健診プラザ</t>
  </si>
  <si>
    <t>津田沼中央総合病院</t>
  </si>
  <si>
    <t>ラッフルズメディカル大阪クリニック</t>
  </si>
  <si>
    <t>熊谷総合病院</t>
  </si>
  <si>
    <t>新宿つるかめクリニック</t>
  </si>
  <si>
    <t>小金井つるかめクリニック</t>
  </si>
  <si>
    <t>ミッドタウンクリニック名駅</t>
  </si>
  <si>
    <t>あけぼのＧＭクリニック</t>
  </si>
  <si>
    <t>東京ミッドタウンクリニック</t>
  </si>
  <si>
    <t>琵琶湖大橋病院</t>
  </si>
  <si>
    <t>大津赤十字病院</t>
  </si>
  <si>
    <t>大津市民病院</t>
  </si>
  <si>
    <t>滋賀病院</t>
  </si>
  <si>
    <t>南草津健診センター</t>
  </si>
  <si>
    <t>野洲病院</t>
  </si>
  <si>
    <t>滋賀保健研究センター</t>
  </si>
  <si>
    <t>ヴォーリズ記念病院</t>
  </si>
  <si>
    <t>東近江敬愛病院</t>
  </si>
  <si>
    <t>友仁山崎病院</t>
  </si>
  <si>
    <t>長浜赤十字病院</t>
  </si>
  <si>
    <t>堀川病院</t>
  </si>
  <si>
    <t>西淀病院</t>
  </si>
  <si>
    <t>住友病院</t>
  </si>
  <si>
    <t>大阪なんばクリニック</t>
  </si>
  <si>
    <t>大阪がん循環器病予防センター</t>
  </si>
  <si>
    <t>中院クリニック</t>
  </si>
  <si>
    <t>岡本クリニック</t>
  </si>
  <si>
    <t>サニーピアクリニック</t>
  </si>
  <si>
    <t>川崎病院</t>
  </si>
  <si>
    <t>丸山病院</t>
  </si>
  <si>
    <t>野瀬病院</t>
  </si>
  <si>
    <t>神戸掖済会病院</t>
  </si>
  <si>
    <t>こやまクリニック</t>
  </si>
  <si>
    <t>新須磨クリニック</t>
  </si>
  <si>
    <t>六甲アイランド甲南病院</t>
  </si>
  <si>
    <t>上ヶ原病院</t>
  </si>
  <si>
    <t>谷向病院</t>
  </si>
  <si>
    <t>明舞中央病院</t>
  </si>
  <si>
    <t>大久保病院</t>
  </si>
  <si>
    <t>松本病院</t>
  </si>
  <si>
    <t>はりま病院</t>
  </si>
  <si>
    <t>大西メディカルクリニック</t>
  </si>
  <si>
    <t>姫路愛和病院</t>
  </si>
  <si>
    <t>井野病院</t>
  </si>
  <si>
    <t>中谷病院</t>
  </si>
  <si>
    <t>大山記念病院</t>
  </si>
  <si>
    <t>豊岡病院</t>
  </si>
  <si>
    <t>洲本伊月病院</t>
  </si>
  <si>
    <t>中林病院</t>
  </si>
  <si>
    <t>海の里クリニック</t>
  </si>
  <si>
    <t>赤坂山王メディカルセンター</t>
  </si>
  <si>
    <t>六本木ヒルズクリニック</t>
  </si>
  <si>
    <t>新横浜メディカルサテライト</t>
  </si>
  <si>
    <t>ヘルチェック川﨑センター</t>
  </si>
  <si>
    <t>安田クリニック</t>
  </si>
  <si>
    <t>石切生喜病院</t>
  </si>
  <si>
    <t>神鋼記念会総合健康管理センター</t>
  </si>
  <si>
    <t>神戸大山病院</t>
  </si>
  <si>
    <t>香芝生喜病院</t>
  </si>
  <si>
    <t>ヘルチェック日本橋センター</t>
  </si>
  <si>
    <t>大塚北口健康管理クリニック</t>
  </si>
  <si>
    <t>惠和会総合クリニック</t>
  </si>
  <si>
    <t>石井病院</t>
  </si>
  <si>
    <t>受診医療機関</t>
    <rPh sb="0" eb="2">
      <t>ジュシン</t>
    </rPh>
    <rPh sb="2" eb="4">
      <t>イリョウ</t>
    </rPh>
    <rPh sb="4" eb="6">
      <t>キカン</t>
    </rPh>
    <phoneticPr fontId="21"/>
  </si>
  <si>
    <t>番号</t>
    <rPh sb="0" eb="2">
      <t>バンゴウ</t>
    </rPh>
    <phoneticPr fontId="21"/>
  </si>
  <si>
    <t>Webで申込の方…受診日までに当記録表をりそな健保へお送り下さい。</t>
    <rPh sb="4" eb="6">
      <t>モウシコミ</t>
    </rPh>
    <rPh sb="7" eb="8">
      <t>カタ</t>
    </rPh>
    <rPh sb="9" eb="11">
      <t>ジュシン</t>
    </rPh>
    <rPh sb="11" eb="12">
      <t>ビ</t>
    </rPh>
    <rPh sb="15" eb="16">
      <t>トウ</t>
    </rPh>
    <rPh sb="16" eb="18">
      <t>キロク</t>
    </rPh>
    <rPh sb="18" eb="19">
      <t>ヒョウ</t>
    </rPh>
    <rPh sb="23" eb="25">
      <t>ケンポ</t>
    </rPh>
    <rPh sb="27" eb="28">
      <t>オク</t>
    </rPh>
    <rPh sb="29" eb="30">
      <t>クダ</t>
    </rPh>
    <phoneticPr fontId="9"/>
  </si>
  <si>
    <t>健保人間ドック利用申込書（紙）で申込の方…申込書と当記録表を同封してりそな健保へお送り下さい。</t>
    <rPh sb="13" eb="14">
      <t>カミ</t>
    </rPh>
    <rPh sb="16" eb="18">
      <t>モウシコミ</t>
    </rPh>
    <rPh sb="19" eb="20">
      <t>カタ</t>
    </rPh>
    <rPh sb="21" eb="24">
      <t>モウシコミショ</t>
    </rPh>
    <rPh sb="25" eb="26">
      <t>トウ</t>
    </rPh>
    <rPh sb="26" eb="28">
      <t>キロク</t>
    </rPh>
    <rPh sb="28" eb="29">
      <t>ヒョウ</t>
    </rPh>
    <rPh sb="30" eb="32">
      <t>ドウフウ</t>
    </rPh>
    <rPh sb="37" eb="39">
      <t>ケンポ</t>
    </rPh>
    <rPh sb="41" eb="42">
      <t>オク</t>
    </rPh>
    <rPh sb="43" eb="44">
      <t>クダ</t>
    </rPh>
    <phoneticPr fontId="9"/>
  </si>
  <si>
    <t>ＭＹメディカルクリニック大手町</t>
  </si>
  <si>
    <t>日本橋室町三井タワー　ミッドタウンクリニック</t>
  </si>
  <si>
    <t>みぎたクリニック</t>
  </si>
  <si>
    <t>御池クリニックレディースプラザ</t>
  </si>
  <si>
    <t>松下記念病院</t>
  </si>
  <si>
    <r>
      <t>・健保人間ドックの健診結果を</t>
    </r>
    <r>
      <rPr>
        <b/>
        <u/>
        <sz val="11"/>
        <rFont val="ＭＳ Ｐ明朝"/>
        <family val="1"/>
        <charset val="128"/>
      </rPr>
      <t>りそな健保から銀行へ提供することを希望しない</t>
    </r>
    <r>
      <rPr>
        <b/>
        <sz val="11"/>
        <rFont val="ＭＳ Ｐ明朝"/>
        <family val="1"/>
        <charset val="128"/>
      </rPr>
      <t xml:space="preserve">場合は各銀行の健康管理センターへ銀行制定の書式「健保人間ドック受診に関する報告」をご提出ください。
 </t>
    </r>
    <r>
      <rPr>
        <sz val="11"/>
        <rFont val="ＭＳ Ｐ明朝"/>
        <family val="1"/>
        <charset val="128"/>
      </rPr>
      <t>この件のお問い合わせにつきましては各銀行の健康管理センター等にお願いします。</t>
    </r>
    <phoneticPr fontId="21"/>
  </si>
  <si>
    <t>趣旨にご賛同いただける方は是非ご利用ください。インセンティブ支給額（注2）より「りそな未来財団」へ500円単位で寄付ができます。 なお、りそな未来財団の活動内容などにつきましては、「健保活用ガイド」（ホームページ）をご覧ください。
※寄付された方の寄付金額、名前、所属先、住所をりそな健康保険組合からりそな未来財団へ提供します。</t>
    <rPh sb="34" eb="35">
      <t>チュウ</t>
    </rPh>
    <phoneticPr fontId="21"/>
  </si>
  <si>
    <t>ＩＭＳ Ｍe-Ｌifeクリニック仙台</t>
  </si>
  <si>
    <t>彩の国　東大宮メディカルセンター</t>
  </si>
  <si>
    <t>ＩＭＳ Ｍe-Ｌifeクリニック千葉</t>
  </si>
  <si>
    <t>新赤坂クリニック青山</t>
  </si>
  <si>
    <t>ＩＭＳ Ｍe-Ｌifeクリニック新宿</t>
  </si>
  <si>
    <t>バリューＨＲビルクリニック</t>
  </si>
  <si>
    <t>ＩＭＳ Ｍe-Ｌifeクリニック池袋</t>
  </si>
  <si>
    <t>きよせ旭が丘記念病院</t>
  </si>
  <si>
    <t>マイヘルスクリニック神田院</t>
  </si>
  <si>
    <t>ＩＭＳ Ｍe-Ｌifeクリニック渋谷</t>
  </si>
  <si>
    <t>ＭＹメディカルクリニック横浜みなとみらい</t>
  </si>
  <si>
    <t xml:space="preserve">  インセンティブ制度の詳細はりそな健康保険組合ホームページの「健保活用ガイド」をご覧ください。</t>
    <rPh sb="9" eb="11">
      <t>セイド</t>
    </rPh>
    <rPh sb="18" eb="20">
      <t>ケンコウ</t>
    </rPh>
    <rPh sb="20" eb="22">
      <t>ホケン</t>
    </rPh>
    <rPh sb="22" eb="24">
      <t>クミアイ</t>
    </rPh>
    <phoneticPr fontId="9"/>
  </si>
  <si>
    <t>ほうじゅ南浦和クリニック</t>
  </si>
  <si>
    <t>受診医療機関番号はりそな健康保険組合ホームページの「人間ドック契約医療機関」の番号（1～3桁）を記載ください。</t>
    <rPh sb="26" eb="28">
      <t>ニンゲン</t>
    </rPh>
    <rPh sb="31" eb="33">
      <t>ケイヤク</t>
    </rPh>
    <rPh sb="33" eb="35">
      <t>イリョウ</t>
    </rPh>
    <rPh sb="35" eb="37">
      <t>キカン</t>
    </rPh>
    <phoneticPr fontId="21"/>
  </si>
  <si>
    <t>三愛病院</t>
  </si>
  <si>
    <t>アルシェクリニック</t>
  </si>
  <si>
    <t>川口総合病院</t>
  </si>
  <si>
    <t>A-geo・townクリニック</t>
  </si>
  <si>
    <t>所沢中央病院</t>
  </si>
  <si>
    <t>彩のクリニック</t>
  </si>
  <si>
    <t>皆成病院</t>
  </si>
  <si>
    <t>加須病院</t>
  </si>
  <si>
    <t>東葛クリニック病院</t>
  </si>
  <si>
    <t>柏健診クリニック</t>
  </si>
  <si>
    <t>神田クリニック</t>
  </si>
  <si>
    <t>浜田病院</t>
  </si>
  <si>
    <t>アムス丸の内パレスビルクリニック</t>
  </si>
  <si>
    <t>茅場町クリニック</t>
  </si>
  <si>
    <t>アークヒルズクリニック</t>
  </si>
  <si>
    <t>汐留健診クリニック</t>
  </si>
  <si>
    <t>あそか病院</t>
  </si>
  <si>
    <t>牧田総合病院</t>
  </si>
  <si>
    <t>フェニックスメディカルクリニック</t>
  </si>
  <si>
    <t>中野総合病院</t>
  </si>
  <si>
    <t>人間ドック会館クリニック</t>
  </si>
  <si>
    <t>東京臨海病院 健康医学センター</t>
  </si>
  <si>
    <t>田村クリニック</t>
  </si>
  <si>
    <t>日の出ケ丘病院</t>
  </si>
  <si>
    <t>アムスランドマーククリニック</t>
  </si>
  <si>
    <t>けいゆう病院</t>
  </si>
  <si>
    <t>コンフォート横浜健診センター</t>
  </si>
  <si>
    <t>ヘルチェック横浜西口センター</t>
  </si>
  <si>
    <t>日本健康倶楽部　横浜支部診療所</t>
  </si>
  <si>
    <t>総合新川橋病院</t>
  </si>
  <si>
    <t>新百合健康管理センター</t>
  </si>
  <si>
    <t>湘南健康管理センター</t>
  </si>
  <si>
    <t>アプローズタワークリニック</t>
  </si>
  <si>
    <t>帝国ホテルクリニック</t>
  </si>
  <si>
    <t>アクティ健診センター</t>
  </si>
  <si>
    <t>フェスティバルタワークリニック</t>
  </si>
  <si>
    <t>天満橋総合クリニック</t>
  </si>
  <si>
    <t>結核予防会大阪総合健診センター</t>
  </si>
  <si>
    <t>ＯＢＰクリニック</t>
  </si>
  <si>
    <t>アムスニューオータニクリニック</t>
  </si>
  <si>
    <t>マイヘルスクリニック心斎橋院</t>
  </si>
  <si>
    <t>ＯＣＡＴ予防医療センター</t>
  </si>
  <si>
    <t>聖授会総合健診センター　</t>
  </si>
  <si>
    <t>大阪警察病院</t>
  </si>
  <si>
    <t>大阪健康倶楽部　小谷診療所</t>
  </si>
  <si>
    <t>千里中央健診センター</t>
  </si>
  <si>
    <t>千里ＬＣ健診センター</t>
  </si>
  <si>
    <t>大阪複十字病院</t>
  </si>
  <si>
    <t>堺複十字診療所</t>
  </si>
  <si>
    <t>鳳総合健診センター</t>
  </si>
  <si>
    <t>オノクリニック</t>
  </si>
  <si>
    <t>八尾総合病院</t>
  </si>
  <si>
    <t>りんくうタウンクリニック</t>
  </si>
  <si>
    <t>京都工場保健会神戸健診クリニック</t>
  </si>
  <si>
    <t>尼崎中央病院</t>
  </si>
  <si>
    <t>中馬病院</t>
  </si>
  <si>
    <t>平島病院</t>
  </si>
  <si>
    <t>あさぎり病院</t>
  </si>
  <si>
    <t>喜多クリニック 和歌山診療所</t>
  </si>
  <si>
    <t>ガーデンシティ健診プラザ</t>
  </si>
  <si>
    <t>人間ドックセンターウエルネス</t>
  </si>
  <si>
    <t>大手町病院</t>
  </si>
  <si>
    <t>聖マリアヘルスケアセンター</t>
  </si>
  <si>
    <t>MedCity21</t>
  </si>
  <si>
    <t>ＫＫＣ東京日本橋健診クリニック</t>
  </si>
  <si>
    <t>ＫＫＣ名古屋健診クリニック</t>
  </si>
  <si>
    <t>甲賀病院</t>
  </si>
  <si>
    <t>ＫＫＣひこね健診クリニック</t>
  </si>
  <si>
    <t>ＫＫＣ栗東健診クリニック</t>
  </si>
  <si>
    <t>ＫＫＣ新大阪健診クリニック</t>
  </si>
  <si>
    <t>ＫＫＣなんば健診クリニック</t>
  </si>
  <si>
    <t>ＫＫＣ神戸健診クリニック</t>
  </si>
  <si>
    <t>京都工場保健会姫路健診クリニック</t>
  </si>
  <si>
    <t>オリエンタル大阪健診センター</t>
  </si>
  <si>
    <t>国際医療福祉大学　成田病院</t>
  </si>
  <si>
    <t>国際医療福祉大学　三田病院</t>
  </si>
  <si>
    <t>新宿センタービルクリニック</t>
  </si>
  <si>
    <t>平塚胃腸クリニック</t>
  </si>
  <si>
    <t>ウニクス川越予防医療センター・クリニック</t>
  </si>
  <si>
    <t>仁和会総合病院</t>
  </si>
  <si>
    <t>りそな銀行・埼玉りそな銀行・関西みらい銀行・みなと銀行の被保険者（保険証の記号が4010、4017、4159、4562かつ本人）の方へ健診結果の事業主（各銀行）への提出について</t>
    <rPh sb="3" eb="5">
      <t>ギンコウ</t>
    </rPh>
    <rPh sb="11" eb="13">
      <t>ギンコウ</t>
    </rPh>
    <rPh sb="14" eb="16">
      <t>カンサイ</t>
    </rPh>
    <rPh sb="19" eb="21">
      <t>ギンコウ</t>
    </rPh>
    <rPh sb="33" eb="36">
      <t>ホケンショウ</t>
    </rPh>
    <rPh sb="65" eb="66">
      <t>カタ</t>
    </rPh>
    <phoneticPr fontId="9"/>
  </si>
  <si>
    <t>健保人間ドックはりそな健康保険組合の健診制度であり、指名制ドックは各銀行の制度です。</t>
    <rPh sb="0" eb="2">
      <t>ケンポ</t>
    </rPh>
    <rPh sb="2" eb="4">
      <t>ニンゲン</t>
    </rPh>
    <rPh sb="26" eb="29">
      <t>シメイセイ</t>
    </rPh>
    <rPh sb="33" eb="36">
      <t>カクギンコウ</t>
    </rPh>
    <rPh sb="37" eb="39">
      <t>セイド</t>
    </rPh>
    <phoneticPr fontId="9"/>
  </si>
  <si>
    <t>当申込書は健保人間ドックの申込書です。指名制ドックは各銀行の業務連絡などで確認をお願いします。</t>
    <rPh sb="0" eb="1">
      <t>トウ</t>
    </rPh>
    <rPh sb="1" eb="4">
      <t>モウシコミショ</t>
    </rPh>
    <rPh sb="5" eb="7">
      <t>ケンポ</t>
    </rPh>
    <rPh sb="7" eb="9">
      <t>ニンゲン</t>
    </rPh>
    <rPh sb="13" eb="16">
      <t>モウシコミショ</t>
    </rPh>
    <rPh sb="26" eb="29">
      <t>カクギンコウ</t>
    </rPh>
    <rPh sb="30" eb="32">
      <t>ギョウム</t>
    </rPh>
    <phoneticPr fontId="21"/>
  </si>
  <si>
    <t>ヘルチェック横浜東口センター</t>
  </si>
  <si>
    <t>ヘルチェックファーストプレイス横浜</t>
  </si>
  <si>
    <t>ヘルチェック横濱ゲートタワー</t>
  </si>
  <si>
    <t>ヘルチェックレディース横浜</t>
  </si>
  <si>
    <t>ヘルチェックレディース新宿</t>
  </si>
  <si>
    <t>ヘルチェック大宮センター</t>
  </si>
  <si>
    <t>浜田病院レディース</t>
  </si>
  <si>
    <t>趣</t>
  </si>
  <si>
    <t>ＩＭＳ Ｍe-Ｌifeクリニック東京</t>
  </si>
  <si>
    <t>富坂診療所</t>
  </si>
  <si>
    <t>サン虎の門クリニック</t>
  </si>
  <si>
    <t>ＭＹメディカルクリニック渋谷</t>
  </si>
  <si>
    <t>池袋藤久ビルクリニック</t>
  </si>
  <si>
    <t>横浜鶴ヶ峰病院付属予防医療クリニック</t>
  </si>
  <si>
    <t>健保人間ドック利用申込書（2025年度用）</t>
    <rPh sb="0" eb="2">
      <t>ケンポ</t>
    </rPh>
    <rPh sb="2" eb="4">
      <t>ニンゲン</t>
    </rPh>
    <rPh sb="17" eb="19">
      <t>ヘイネンド</t>
    </rPh>
    <rPh sb="19" eb="20">
      <t>ヨウ</t>
    </rPh>
    <phoneticPr fontId="9"/>
  </si>
  <si>
    <t>　また、事業主の定期健康診断、指名制ドック、あるいは家族健康診断を本年度（2025年4月～2026年3月）は受診</t>
    <rPh sb="26" eb="28">
      <t>カゾク</t>
    </rPh>
    <rPh sb="28" eb="30">
      <t>ケンコウ</t>
    </rPh>
    <rPh sb="30" eb="32">
      <t>シンダン</t>
    </rPh>
    <rPh sb="41" eb="42">
      <t>ネン</t>
    </rPh>
    <rPh sb="43" eb="44">
      <t>ガツ</t>
    </rPh>
    <rPh sb="49" eb="50">
      <t>ネン</t>
    </rPh>
    <rPh sb="51" eb="52">
      <t>ガツ</t>
    </rPh>
    <phoneticPr fontId="21"/>
  </si>
  <si>
    <t xml:space="preserve">胃部経鼻内視鏡(胃カメラ)　 </t>
    <phoneticPr fontId="9"/>
  </si>
  <si>
    <t>胃透視(バリウム)</t>
    <phoneticPr fontId="9"/>
  </si>
  <si>
    <t>胃部経口内視鏡（胃カメラ）</t>
    <phoneticPr fontId="9"/>
  </si>
  <si>
    <t>医療機関により選択可能なコースが異なります。</t>
  </si>
  <si>
    <t>胃部検査コース</t>
    <rPh sb="0" eb="2">
      <t>イブ</t>
    </rPh>
    <rPh sb="2" eb="4">
      <t>ケンサ</t>
    </rPh>
    <phoneticPr fontId="21"/>
  </si>
  <si>
    <t>あなたが予約されたコースを必ずチェックして下さい。</t>
    <rPh sb="13" eb="14">
      <t>カナラ</t>
    </rPh>
    <phoneticPr fontId="21"/>
  </si>
  <si>
    <t>ドック受診者の</t>
    <rPh sb="3" eb="5">
      <t>ジュシン</t>
    </rPh>
    <rPh sb="5" eb="6">
      <t>シャ</t>
    </rPh>
    <phoneticPr fontId="9"/>
  </si>
  <si>
    <t>以下、太枠内をすべて記入してください。健保から「人間ドック利用券」をお送りします。</t>
    <phoneticPr fontId="21"/>
  </si>
  <si>
    <t>日高クリニック</t>
  </si>
  <si>
    <t>狭山尚寿会病院</t>
  </si>
  <si>
    <t>東京・八重洲総合健診センター</t>
  </si>
  <si>
    <t>健診ステーションさがみはら</t>
  </si>
  <si>
    <t>音羽病院</t>
  </si>
  <si>
    <t>医誠会国際総合病院</t>
  </si>
  <si>
    <t>マイヘルスクリニック西天満院</t>
  </si>
  <si>
    <t>中之島クリニック　レディースプラザ</t>
  </si>
  <si>
    <t>新宿追分クリニック・レディース</t>
  </si>
  <si>
    <t>西宮ガーデンズ健診クリニック</t>
  </si>
  <si>
    <t>ウェルビーイング大阪堂島</t>
  </si>
  <si>
    <t>イーストメディカルクリニック</t>
  </si>
  <si>
    <t>淀屋橋総合クリニック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</si>
</sst>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0_ "/>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b/>
      <sz val="14"/>
      <name val="ＭＳ Ｐ明朝"/>
      <family val="1"/>
      <charset val="128"/>
    </font>
    <font>
      <b/>
      <sz val="11"/>
      <name val="ＭＳ Ｐ明朝"/>
      <family val="1"/>
      <charset val="128"/>
    </font>
    <font>
      <b/>
      <sz val="12"/>
      <name val="ＭＳ Ｐ明朝"/>
      <family val="1"/>
      <charset val="128"/>
    </font>
    <font>
      <sz val="10"/>
      <name val="ＭＳ Ｐ明朝"/>
      <family val="1"/>
      <charset val="128"/>
    </font>
    <font>
      <sz val="11"/>
      <name val="ＭＳ 明朝"/>
      <family val="1"/>
      <charset val="128"/>
    </font>
    <font>
      <sz val="6"/>
      <name val="ＭＳ Ｐ明朝"/>
      <family val="1"/>
      <charset val="128"/>
    </font>
    <font>
      <sz val="6"/>
      <name val="ＭＳ 明朝"/>
      <family val="1"/>
      <charset val="128"/>
    </font>
    <font>
      <b/>
      <sz val="12"/>
      <name val="ＭＳ Ｐゴシック"/>
      <family val="3"/>
      <charset val="128"/>
    </font>
    <font>
      <sz val="18"/>
      <name val="ＭＳ Ｐ明朝"/>
      <family val="1"/>
      <charset val="128"/>
    </font>
    <font>
      <sz val="9"/>
      <name val="ＭＳ Ｐゴシック"/>
      <family val="3"/>
      <charset val="128"/>
    </font>
    <font>
      <sz val="11"/>
      <color theme="1"/>
      <name val="ＭＳ Ｐゴシック"/>
      <family val="3"/>
      <charset val="128"/>
      <scheme val="minor"/>
    </font>
    <font>
      <b/>
      <sz val="20"/>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ＭＳ Ｐ明朝"/>
      <family val="1"/>
      <charset val="128"/>
    </font>
    <font>
      <sz val="10.5"/>
      <color theme="1"/>
      <name val="ＭＳ 明朝"/>
      <family val="1"/>
      <charset val="128"/>
    </font>
    <font>
      <b/>
      <sz val="9"/>
      <color indexed="8"/>
      <name val="ＭＳ Ｐゴシック"/>
      <family val="3"/>
      <charset val="128"/>
    </font>
    <font>
      <sz val="16"/>
      <color theme="1"/>
      <name val="ＭＳ Ｐゴシック"/>
      <family val="3"/>
      <charset val="128"/>
      <scheme val="minor"/>
    </font>
    <font>
      <sz val="10"/>
      <color theme="1"/>
      <name val="ＭＳ Ｐゴシック"/>
      <family val="3"/>
      <charset val="128"/>
      <scheme val="minor"/>
    </font>
    <font>
      <sz val="8"/>
      <color theme="1"/>
      <name val="ＭＳ Ｐ明朝"/>
      <family val="1"/>
      <charset val="128"/>
    </font>
    <font>
      <b/>
      <sz val="11"/>
      <name val="ＭＳ Ｐゴシック"/>
      <family val="3"/>
      <charset val="128"/>
    </font>
    <font>
      <sz val="6"/>
      <name val="ＭＳ Ｐゴシック"/>
      <family val="3"/>
      <charset val="128"/>
      <scheme val="minor"/>
    </font>
    <font>
      <b/>
      <sz val="11"/>
      <color theme="1"/>
      <name val="ＭＳ Ｐゴシック"/>
      <family val="3"/>
      <charset val="128"/>
      <scheme val="minor"/>
    </font>
    <font>
      <b/>
      <sz val="9"/>
      <color theme="1"/>
      <name val="ＭＳ 明朝"/>
      <family val="1"/>
      <charset val="128"/>
    </font>
    <font>
      <sz val="10"/>
      <name val="ＭＳ Ｐゴシック"/>
      <family val="3"/>
      <charset val="128"/>
    </font>
    <font>
      <sz val="9"/>
      <color theme="1"/>
      <name val="ＭＳ 明朝"/>
      <family val="1"/>
      <charset val="128"/>
    </font>
    <font>
      <sz val="6"/>
      <name val="ＭＳ Ｐゴシック"/>
      <family val="2"/>
      <charset val="128"/>
      <scheme val="minor"/>
    </font>
    <font>
      <b/>
      <u/>
      <sz val="11"/>
      <name val="ＭＳ Ｐ明朝"/>
      <family val="1"/>
      <charset val="128"/>
    </font>
    <font>
      <b/>
      <u/>
      <sz val="9"/>
      <name val="ＭＳ Ｐ明朝"/>
      <family val="1"/>
      <charset val="128"/>
    </font>
    <font>
      <sz val="14"/>
      <name val="ＭＳ Ｐ明朝"/>
      <family val="1"/>
      <charset val="128"/>
    </font>
    <font>
      <b/>
      <u/>
      <sz val="11"/>
      <name val="ＭＳ Ｐゴシック"/>
      <family val="3"/>
      <charset val="128"/>
    </font>
    <font>
      <sz val="11"/>
      <color theme="1"/>
      <name val="游ゴシック"/>
      <family val="2"/>
      <charset val="128"/>
    </font>
    <font>
      <b/>
      <u/>
      <sz val="10"/>
      <name val="ＭＳ Ｐゴシック"/>
      <family val="3"/>
      <charset val="128"/>
    </font>
    <font>
      <b/>
      <sz val="10"/>
      <name val="ＭＳ Ｐ明朝"/>
      <family val="1"/>
      <charset val="128"/>
    </font>
    <font>
      <sz val="8"/>
      <name val="ＭＳ Ｐゴシック"/>
      <family val="3"/>
      <charset val="128"/>
    </font>
  </fonts>
  <fills count="2">
    <fill>
      <patternFill patternType="none"/>
    </fill>
    <fill>
      <patternFill patternType="gray125"/>
    </fill>
  </fills>
  <borders count="61">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0">
    <xf numFmtId="0" fontId="0" fillId="0" borderId="0"/>
    <xf numFmtId="0" fontId="7" fillId="0" borderId="0">
      <alignment vertical="center"/>
    </xf>
    <xf numFmtId="0" fontId="8" fillId="0" borderId="0">
      <alignment vertical="center"/>
    </xf>
    <xf numFmtId="0" fontId="19" fillId="0" borderId="0"/>
    <xf numFmtId="0" fontId="25" fillId="0" borderId="0">
      <alignment vertical="center"/>
    </xf>
    <xf numFmtId="38" fontId="25"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5" fillId="0" borderId="0">
      <alignment vertical="center"/>
    </xf>
    <xf numFmtId="0" fontId="46" fillId="0" borderId="0">
      <alignment vertical="center"/>
    </xf>
  </cellStyleXfs>
  <cellXfs count="340">
    <xf numFmtId="0" fontId="0" fillId="0" borderId="0" xfId="0"/>
    <xf numFmtId="0" fontId="0" fillId="0" borderId="0" xfId="0" applyBorder="1" applyProtection="1">
      <protection locked="0"/>
    </xf>
    <xf numFmtId="0" fontId="0" fillId="0" borderId="0" xfId="0" applyProtection="1">
      <protection locked="0"/>
    </xf>
    <xf numFmtId="0" fontId="12" fillId="0" borderId="0" xfId="0" applyFont="1" applyFill="1" applyBorder="1" applyAlignment="1" applyProtection="1">
      <alignment vertical="center"/>
      <protection locked="0"/>
    </xf>
    <xf numFmtId="0" fontId="13" fillId="0" borderId="0" xfId="0" applyFont="1" applyBorder="1" applyAlignment="1" applyProtection="1">
      <alignment vertical="center"/>
      <protection locked="0"/>
    </xf>
    <xf numFmtId="0" fontId="25" fillId="0" borderId="0" xfId="4" applyProtection="1">
      <alignment vertical="center"/>
      <protection locked="0"/>
    </xf>
    <xf numFmtId="0" fontId="25" fillId="0" borderId="0" xfId="4" applyFont="1" applyProtection="1">
      <alignment vertical="center"/>
      <protection locked="0"/>
    </xf>
    <xf numFmtId="0" fontId="25" fillId="0" borderId="25" xfId="4" applyBorder="1" applyProtection="1">
      <alignment vertical="center"/>
      <protection locked="0"/>
    </xf>
    <xf numFmtId="0" fontId="27" fillId="0" borderId="0" xfId="4" applyFont="1" applyProtection="1">
      <alignment vertical="center"/>
      <protection locked="0"/>
    </xf>
    <xf numFmtId="0" fontId="25" fillId="0" borderId="0" xfId="4" applyBorder="1" applyAlignment="1" applyProtection="1">
      <alignment vertical="center" wrapText="1"/>
      <protection locked="0"/>
    </xf>
    <xf numFmtId="0" fontId="28" fillId="0" borderId="0" xfId="4" applyFont="1" applyProtection="1">
      <alignment vertical="center"/>
      <protection locked="0"/>
    </xf>
    <xf numFmtId="0" fontId="29" fillId="0" borderId="0" xfId="4" applyFont="1" applyProtection="1">
      <alignment vertical="center"/>
      <protection locked="0"/>
    </xf>
    <xf numFmtId="0" fontId="30" fillId="0" borderId="0" xfId="4" applyFont="1" applyProtection="1">
      <alignment vertical="center"/>
      <protection locked="0"/>
    </xf>
    <xf numFmtId="0" fontId="28" fillId="0" borderId="0" xfId="4" applyFont="1" applyBorder="1" applyProtection="1">
      <alignment vertical="center"/>
      <protection locked="0"/>
    </xf>
    <xf numFmtId="0" fontId="25" fillId="0" borderId="2" xfId="4" applyBorder="1" applyAlignment="1" applyProtection="1">
      <alignment vertical="center" wrapText="1"/>
      <protection locked="0"/>
    </xf>
    <xf numFmtId="0" fontId="29" fillId="0" borderId="25" xfId="4" applyFont="1" applyBorder="1" applyProtection="1">
      <alignment vertical="center"/>
      <protection locked="0"/>
    </xf>
    <xf numFmtId="0" fontId="33" fillId="0" borderId="25" xfId="4" applyFont="1" applyBorder="1" applyAlignment="1" applyProtection="1">
      <alignment horizontal="center" vertical="center"/>
      <protection locked="0"/>
    </xf>
    <xf numFmtId="176" fontId="25" fillId="0" borderId="26" xfId="4" applyNumberFormat="1" applyBorder="1" applyProtection="1">
      <alignment vertical="center"/>
      <protection hidden="1"/>
    </xf>
    <xf numFmtId="0" fontId="25" fillId="0" borderId="27" xfId="4" applyBorder="1" applyProtection="1">
      <alignment vertical="center"/>
      <protection hidden="1"/>
    </xf>
    <xf numFmtId="177" fontId="25" fillId="0" borderId="27" xfId="4" applyNumberFormat="1" applyBorder="1" applyProtection="1">
      <alignment vertical="center"/>
      <protection locked="0"/>
    </xf>
    <xf numFmtId="176" fontId="25" fillId="0" borderId="27" xfId="4" applyNumberFormat="1" applyBorder="1" applyProtection="1">
      <alignment vertical="center"/>
      <protection hidden="1"/>
    </xf>
    <xf numFmtId="177" fontId="25" fillId="0" borderId="28" xfId="4" applyNumberFormat="1" applyBorder="1" applyProtection="1">
      <alignment vertical="center"/>
      <protection locked="0"/>
    </xf>
    <xf numFmtId="176" fontId="25" fillId="0" borderId="29" xfId="4" applyNumberFormat="1" applyBorder="1" applyProtection="1">
      <alignment vertical="center"/>
      <protection hidden="1"/>
    </xf>
    <xf numFmtId="0" fontId="25" fillId="0" borderId="30" xfId="4" applyBorder="1" applyProtection="1">
      <alignment vertical="center"/>
      <protection hidden="1"/>
    </xf>
    <xf numFmtId="177" fontId="25" fillId="0" borderId="30" xfId="4" applyNumberFormat="1" applyBorder="1" applyProtection="1">
      <alignment vertical="center"/>
      <protection locked="0"/>
    </xf>
    <xf numFmtId="176" fontId="25" fillId="0" borderId="30" xfId="4" applyNumberFormat="1" applyBorder="1" applyProtection="1">
      <alignment vertical="center"/>
      <protection hidden="1"/>
    </xf>
    <xf numFmtId="177" fontId="25" fillId="0" borderId="31" xfId="4" applyNumberFormat="1" applyBorder="1" applyProtection="1">
      <alignment vertical="center"/>
      <protection locked="0"/>
    </xf>
    <xf numFmtId="176" fontId="25" fillId="0" borderId="32" xfId="4" applyNumberFormat="1" applyBorder="1" applyProtection="1">
      <alignment vertical="center"/>
      <protection hidden="1"/>
    </xf>
    <xf numFmtId="0" fontId="25" fillId="0" borderId="33" xfId="4" applyBorder="1" applyProtection="1">
      <alignment vertical="center"/>
      <protection hidden="1"/>
    </xf>
    <xf numFmtId="177" fontId="25" fillId="0" borderId="33" xfId="4" applyNumberFormat="1" applyBorder="1" applyProtection="1">
      <alignment vertical="center"/>
      <protection locked="0"/>
    </xf>
    <xf numFmtId="176" fontId="25" fillId="0" borderId="33" xfId="4" applyNumberFormat="1" applyBorder="1" applyProtection="1">
      <alignment vertical="center"/>
      <protection hidden="1"/>
    </xf>
    <xf numFmtId="177" fontId="25" fillId="0" borderId="34" xfId="4" applyNumberFormat="1" applyBorder="1" applyProtection="1">
      <alignment vertical="center"/>
      <protection locked="0"/>
    </xf>
    <xf numFmtId="177" fontId="25" fillId="0" borderId="37" xfId="4" applyNumberFormat="1" applyBorder="1" applyProtection="1">
      <alignment vertical="center"/>
      <protection hidden="1"/>
    </xf>
    <xf numFmtId="177" fontId="25" fillId="0" borderId="39" xfId="4" applyNumberFormat="1" applyBorder="1" applyProtection="1">
      <alignment vertical="center"/>
      <protection hidden="1"/>
    </xf>
    <xf numFmtId="177" fontId="25" fillId="0" borderId="41" xfId="4" applyNumberFormat="1" applyBorder="1" applyProtection="1">
      <alignment vertical="center"/>
      <protection hidden="1"/>
    </xf>
    <xf numFmtId="177" fontId="25" fillId="0" borderId="42" xfId="4" applyNumberFormat="1" applyBorder="1" applyProtection="1">
      <alignment vertical="center"/>
      <protection hidden="1"/>
    </xf>
    <xf numFmtId="177" fontId="25" fillId="0" borderId="44" xfId="4" applyNumberFormat="1" applyBorder="1" applyProtection="1">
      <alignment vertical="center"/>
      <protection hidden="1"/>
    </xf>
    <xf numFmtId="177" fontId="25" fillId="0" borderId="45" xfId="4" applyNumberFormat="1" applyBorder="1" applyProtection="1">
      <alignment vertical="center"/>
      <protection hidden="1"/>
    </xf>
    <xf numFmtId="177" fontId="25" fillId="0" borderId="44" xfId="4" applyNumberFormat="1" applyBorder="1" applyAlignment="1" applyProtection="1">
      <alignment horizontal="center" vertical="center"/>
      <protection hidden="1"/>
    </xf>
    <xf numFmtId="177" fontId="25" fillId="0" borderId="44" xfId="4" applyNumberFormat="1" applyBorder="1" applyAlignment="1" applyProtection="1">
      <alignment horizontal="right" vertical="center"/>
      <protection hidden="1"/>
    </xf>
    <xf numFmtId="177" fontId="25" fillId="0" borderId="48" xfId="4" applyNumberFormat="1" applyBorder="1" applyAlignment="1" applyProtection="1">
      <alignment horizontal="center" vertical="center"/>
      <protection hidden="1"/>
    </xf>
    <xf numFmtId="177" fontId="25" fillId="0" borderId="50" xfId="4" applyNumberFormat="1" applyBorder="1" applyProtection="1">
      <alignment vertical="center"/>
      <protection hidden="1"/>
    </xf>
    <xf numFmtId="177" fontId="25" fillId="0" borderId="48" xfId="4" applyNumberFormat="1" applyBorder="1" applyAlignment="1" applyProtection="1">
      <alignment horizontal="right" vertical="center"/>
      <protection hidden="1"/>
    </xf>
    <xf numFmtId="0" fontId="25" fillId="0" borderId="0" xfId="4" applyBorder="1" applyProtection="1">
      <alignment vertical="center"/>
      <protection locked="0"/>
    </xf>
    <xf numFmtId="177" fontId="25" fillId="0" borderId="0" xfId="4" applyNumberFormat="1" applyBorder="1" applyProtection="1">
      <alignment vertical="center"/>
      <protection locked="0"/>
    </xf>
    <xf numFmtId="0" fontId="12" fillId="0" borderId="0" xfId="0" applyFont="1" applyBorder="1" applyAlignment="1" applyProtection="1">
      <alignment horizontal="left" vertical="center" wrapText="1"/>
      <protection locked="0"/>
    </xf>
    <xf numFmtId="0" fontId="29" fillId="0" borderId="25" xfId="4" applyFont="1" applyBorder="1" applyAlignment="1" applyProtection="1">
      <alignment horizontal="center" vertical="center"/>
      <protection locked="0"/>
    </xf>
    <xf numFmtId="0" fontId="25" fillId="0" borderId="25" xfId="4" applyBorder="1" applyProtection="1">
      <alignment vertical="center"/>
      <protection hidden="1"/>
    </xf>
    <xf numFmtId="177" fontId="25" fillId="0" borderId="50" xfId="4" applyNumberFormat="1" applyBorder="1" applyAlignment="1" applyProtection="1">
      <alignment horizontal="right" vertical="center"/>
      <protection hidden="1"/>
    </xf>
    <xf numFmtId="177" fontId="25" fillId="0" borderId="0" xfId="4" applyNumberFormat="1" applyProtection="1">
      <alignment vertical="center"/>
      <protection locked="0"/>
    </xf>
    <xf numFmtId="0" fontId="37" fillId="0" borderId="0" xfId="4" applyFont="1" applyProtection="1">
      <alignment vertical="center"/>
      <protection locked="0"/>
    </xf>
    <xf numFmtId="0" fontId="37" fillId="0" borderId="0" xfId="4" applyFont="1" applyBorder="1" applyAlignment="1" applyProtection="1">
      <alignment vertical="center" wrapText="1"/>
      <protection locked="0"/>
    </xf>
    <xf numFmtId="3" fontId="0" fillId="0" borderId="0" xfId="0" applyNumberFormat="1" applyBorder="1" applyProtection="1">
      <protection locked="0"/>
    </xf>
    <xf numFmtId="0" fontId="0" fillId="0" borderId="0" xfId="0" applyBorder="1" applyAlignment="1" applyProtection="1">
      <alignment vertical="center" wrapText="1"/>
      <protection locked="0"/>
    </xf>
    <xf numFmtId="0" fontId="0" fillId="0" borderId="0" xfId="0" applyBorder="1" applyAlignment="1" applyProtection="1">
      <alignment vertical="center"/>
      <protection locked="0"/>
    </xf>
    <xf numFmtId="0" fontId="0" fillId="0" borderId="0" xfId="0" applyBorder="1" applyAlignment="1" applyProtection="1">
      <alignment vertical="top" wrapText="1"/>
      <protection locked="0"/>
    </xf>
    <xf numFmtId="0" fontId="0" fillId="0" borderId="0" xfId="0" applyBorder="1" applyAlignment="1" applyProtection="1">
      <alignment vertical="top"/>
      <protection locked="0"/>
    </xf>
    <xf numFmtId="0" fontId="0" fillId="0" borderId="0" xfId="0" applyBorder="1" applyProtection="1">
      <protection hidden="1"/>
    </xf>
    <xf numFmtId="0" fontId="0" fillId="0" borderId="0" xfId="0" applyProtection="1">
      <protection hidden="1"/>
    </xf>
    <xf numFmtId="0" fontId="12" fillId="0" borderId="0" xfId="0" applyFont="1" applyBorder="1" applyProtection="1">
      <protection hidden="1"/>
    </xf>
    <xf numFmtId="14" fontId="12" fillId="0" borderId="0" xfId="0" applyNumberFormat="1" applyFont="1" applyBorder="1" applyProtection="1">
      <protection hidden="1"/>
    </xf>
    <xf numFmtId="14" fontId="12" fillId="0" borderId="0" xfId="0" applyNumberFormat="1" applyFont="1" applyBorder="1" applyAlignment="1" applyProtection="1">
      <protection hidden="1"/>
    </xf>
    <xf numFmtId="0" fontId="12" fillId="0" borderId="0" xfId="0" applyFont="1" applyBorder="1" applyAlignment="1" applyProtection="1">
      <protection hidden="1"/>
    </xf>
    <xf numFmtId="0" fontId="12" fillId="0" borderId="0" xfId="0" applyFont="1" applyProtection="1">
      <protection hidden="1"/>
    </xf>
    <xf numFmtId="0" fontId="12" fillId="0" borderId="0" xfId="0" applyFont="1" applyBorder="1" applyAlignment="1" applyProtection="1">
      <alignment horizontal="center"/>
      <protection hidden="1"/>
    </xf>
    <xf numFmtId="0" fontId="10" fillId="0" borderId="0" xfId="0" applyFont="1" applyAlignment="1" applyProtection="1">
      <protection hidden="1"/>
    </xf>
    <xf numFmtId="0" fontId="12" fillId="0" borderId="0" xfId="0" applyFont="1" applyAlignment="1" applyProtection="1">
      <protection hidden="1"/>
    </xf>
    <xf numFmtId="0" fontId="0" fillId="0" borderId="0" xfId="0" applyFont="1" applyAlignment="1" applyProtection="1">
      <protection hidden="1"/>
    </xf>
    <xf numFmtId="0" fontId="15" fillId="0" borderId="0" xfId="0" applyFont="1" applyAlignment="1" applyProtection="1">
      <protection hidden="1"/>
    </xf>
    <xf numFmtId="0" fontId="10" fillId="0" borderId="0" xfId="0" applyFont="1" applyBorder="1" applyAlignment="1" applyProtection="1">
      <protection hidden="1"/>
    </xf>
    <xf numFmtId="0" fontId="0" fillId="0" borderId="0" xfId="0" applyFont="1" applyProtection="1">
      <protection hidden="1"/>
    </xf>
    <xf numFmtId="0" fontId="13" fillId="0" borderId="0" xfId="0" applyFont="1" applyProtection="1">
      <protection hidden="1"/>
    </xf>
    <xf numFmtId="0" fontId="12" fillId="0" borderId="6" xfId="0" applyFont="1" applyBorder="1" applyAlignment="1" applyProtection="1">
      <protection hidden="1"/>
    </xf>
    <xf numFmtId="0" fontId="22" fillId="0" borderId="3" xfId="0" applyFont="1" applyBorder="1" applyAlignment="1" applyProtection="1">
      <protection hidden="1"/>
    </xf>
    <xf numFmtId="0" fontId="10" fillId="0" borderId="3" xfId="0" applyFont="1" applyBorder="1" applyAlignment="1" applyProtection="1">
      <protection hidden="1"/>
    </xf>
    <xf numFmtId="0" fontId="0" fillId="0" borderId="3" xfId="0" applyBorder="1" applyProtection="1">
      <protection hidden="1"/>
    </xf>
    <xf numFmtId="0" fontId="15" fillId="0" borderId="3" xfId="0" applyFont="1" applyBorder="1" applyAlignment="1" applyProtection="1">
      <protection hidden="1"/>
    </xf>
    <xf numFmtId="0" fontId="13" fillId="0" borderId="3" xfId="0" applyFont="1" applyBorder="1" applyProtection="1">
      <protection hidden="1"/>
    </xf>
    <xf numFmtId="0" fontId="10" fillId="0" borderId="4" xfId="0" applyFont="1" applyBorder="1" applyAlignment="1" applyProtection="1">
      <protection hidden="1"/>
    </xf>
    <xf numFmtId="0" fontId="12" fillId="0" borderId="7" xfId="0" applyFont="1" applyBorder="1" applyAlignment="1" applyProtection="1">
      <protection hidden="1"/>
    </xf>
    <xf numFmtId="0" fontId="22" fillId="0" borderId="0" xfId="0" applyFont="1" applyBorder="1" applyAlignment="1" applyProtection="1">
      <protection hidden="1"/>
    </xf>
    <xf numFmtId="0" fontId="15" fillId="0" borderId="0" xfId="0" applyFont="1" applyBorder="1" applyAlignment="1" applyProtection="1">
      <protection hidden="1"/>
    </xf>
    <xf numFmtId="0" fontId="13" fillId="0" borderId="0" xfId="0" applyFont="1" applyBorder="1" applyProtection="1">
      <protection hidden="1"/>
    </xf>
    <xf numFmtId="0" fontId="10" fillId="0" borderId="5" xfId="0" applyFont="1" applyBorder="1" applyAlignment="1" applyProtection="1">
      <protection hidden="1"/>
    </xf>
    <xf numFmtId="0" fontId="17" fillId="0" borderId="0" xfId="0" applyFont="1" applyBorder="1" applyAlignment="1" applyProtection="1">
      <protection hidden="1"/>
    </xf>
    <xf numFmtId="0" fontId="12" fillId="0" borderId="7" xfId="0" applyFont="1" applyBorder="1" applyProtection="1">
      <protection hidden="1"/>
    </xf>
    <xf numFmtId="0" fontId="12" fillId="0" borderId="22" xfId="0" applyFont="1" applyFill="1" applyBorder="1" applyAlignment="1" applyProtection="1">
      <alignment vertical="center" wrapText="1"/>
      <protection hidden="1"/>
    </xf>
    <xf numFmtId="0" fontId="12" fillId="0" borderId="5" xfId="0" applyFont="1" applyBorder="1" applyProtection="1">
      <protection hidden="1"/>
    </xf>
    <xf numFmtId="0" fontId="0" fillId="0" borderId="7" xfId="0" applyBorder="1" applyProtection="1">
      <protection hidden="1"/>
    </xf>
    <xf numFmtId="0" fontId="0" fillId="0" borderId="5" xfId="0" applyBorder="1" applyProtection="1">
      <protection hidden="1"/>
    </xf>
    <xf numFmtId="0" fontId="12" fillId="0" borderId="0" xfId="0" applyFont="1" applyBorder="1" applyAlignment="1" applyProtection="1">
      <alignment horizontal="left" vertical="center" wrapText="1"/>
      <protection hidden="1"/>
    </xf>
    <xf numFmtId="0" fontId="12" fillId="0" borderId="0" xfId="0" applyFont="1" applyFill="1" applyBorder="1" applyAlignment="1" applyProtection="1">
      <alignment vertical="center"/>
      <protection hidden="1"/>
    </xf>
    <xf numFmtId="0" fontId="13" fillId="0" borderId="0" xfId="0"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12" fillId="0" borderId="0" xfId="0" applyFont="1" applyBorder="1" applyAlignment="1" applyProtection="1">
      <alignment vertical="center"/>
      <protection hidden="1"/>
    </xf>
    <xf numFmtId="49" fontId="0" fillId="0" borderId="0" xfId="0" applyNumberFormat="1" applyFont="1" applyFill="1" applyBorder="1" applyAlignment="1" applyProtection="1">
      <alignment vertical="center"/>
      <protection hidden="1"/>
    </xf>
    <xf numFmtId="0" fontId="14" fillId="0" borderId="0" xfId="0" applyFont="1" applyBorder="1" applyAlignment="1" applyProtection="1">
      <alignment horizontal="right" vertical="center"/>
      <protection hidden="1"/>
    </xf>
    <xf numFmtId="0" fontId="12" fillId="0" borderId="0" xfId="0" applyNumberFormat="1"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0" fontId="12" fillId="0" borderId="0" xfId="0" applyNumberFormat="1" applyFont="1" applyFill="1" applyBorder="1" applyAlignment="1" applyProtection="1">
      <alignment vertical="center"/>
      <protection hidden="1"/>
    </xf>
    <xf numFmtId="0" fontId="12" fillId="0" borderId="19" xfId="0" applyNumberFormat="1"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0" fillId="0" borderId="20" xfId="0" applyBorder="1" applyProtection="1">
      <protection hidden="1"/>
    </xf>
    <xf numFmtId="0" fontId="16" fillId="0" borderId="5" xfId="0" applyFont="1" applyFill="1" applyBorder="1" applyAlignment="1" applyProtection="1">
      <alignment vertical="center"/>
      <protection hidden="1"/>
    </xf>
    <xf numFmtId="0" fontId="12" fillId="0" borderId="16" xfId="0" applyFont="1" applyFill="1" applyBorder="1" applyAlignment="1" applyProtection="1">
      <alignment horizontal="center" vertical="center"/>
      <protection hidden="1"/>
    </xf>
    <xf numFmtId="0" fontId="0" fillId="0" borderId="0" xfId="0" applyFill="1" applyBorder="1" applyProtection="1">
      <protection hidden="1"/>
    </xf>
    <xf numFmtId="0" fontId="12" fillId="0" borderId="0" xfId="0" applyFont="1" applyFill="1" applyBorder="1" applyAlignment="1" applyProtection="1">
      <alignment vertical="center" wrapText="1"/>
      <protection hidden="1"/>
    </xf>
    <xf numFmtId="0" fontId="16" fillId="0" borderId="0" xfId="0" applyFont="1" applyFill="1" applyBorder="1" applyAlignment="1" applyProtection="1">
      <alignment vertical="center"/>
      <protection hidden="1"/>
    </xf>
    <xf numFmtId="0" fontId="18" fillId="0" borderId="0" xfId="0" applyFont="1" applyBorder="1" applyProtection="1">
      <protection hidden="1"/>
    </xf>
    <xf numFmtId="0" fontId="39" fillId="0" borderId="0" xfId="0" applyFont="1"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6" xfId="0" applyBorder="1" applyProtection="1">
      <protection hidden="1"/>
    </xf>
    <xf numFmtId="0" fontId="16" fillId="0" borderId="3" xfId="0" applyFont="1" applyBorder="1" applyAlignment="1" applyProtection="1">
      <alignment horizontal="left" vertical="center" wrapText="1"/>
      <protection hidden="1"/>
    </xf>
    <xf numFmtId="0" fontId="0" fillId="0" borderId="4" xfId="0" applyBorder="1" applyProtection="1">
      <protection hidden="1"/>
    </xf>
    <xf numFmtId="0" fontId="16" fillId="0" borderId="0" xfId="0" applyFont="1" applyBorder="1" applyAlignment="1" applyProtection="1">
      <alignment horizontal="left" vertical="center" wrapText="1"/>
      <protection hidden="1"/>
    </xf>
    <xf numFmtId="49" fontId="12" fillId="0" borderId="0" xfId="0" applyNumberFormat="1" applyFont="1" applyBorder="1" applyAlignment="1" applyProtection="1">
      <alignment vertical="center"/>
      <protection hidden="1"/>
    </xf>
    <xf numFmtId="49" fontId="12" fillId="0" borderId="2" xfId="0" applyNumberFormat="1" applyFont="1" applyBorder="1" applyAlignment="1" applyProtection="1">
      <alignment vertical="center"/>
      <protection hidden="1"/>
    </xf>
    <xf numFmtId="0" fontId="13" fillId="0" borderId="2" xfId="0" applyFont="1" applyBorder="1" applyProtection="1">
      <protection hidden="1"/>
    </xf>
    <xf numFmtId="0" fontId="12" fillId="0" borderId="2" xfId="0" applyFont="1" applyBorder="1" applyProtection="1">
      <protection hidden="1"/>
    </xf>
    <xf numFmtId="0" fontId="12" fillId="0" borderId="9" xfId="0" applyFont="1" applyBorder="1" applyProtection="1">
      <protection hidden="1"/>
    </xf>
    <xf numFmtId="0" fontId="13" fillId="0" borderId="0" xfId="0" applyFont="1" applyBorder="1" applyAlignment="1" applyProtection="1">
      <alignment vertical="center"/>
      <protection hidden="1"/>
    </xf>
    <xf numFmtId="0" fontId="17" fillId="0" borderId="0" xfId="0" applyFont="1" applyBorder="1" applyAlignment="1" applyProtection="1">
      <alignment vertical="center"/>
      <protection hidden="1"/>
    </xf>
    <xf numFmtId="0" fontId="12" fillId="0" borderId="6" xfId="0" applyFont="1" applyBorder="1" applyAlignment="1" applyProtection="1">
      <alignment vertical="center"/>
      <protection hidden="1"/>
    </xf>
    <xf numFmtId="0" fontId="12" fillId="0" borderId="3" xfId="0" applyFont="1" applyBorder="1" applyAlignment="1" applyProtection="1">
      <alignment vertical="center"/>
      <protection hidden="1"/>
    </xf>
    <xf numFmtId="0" fontId="14" fillId="0" borderId="0" xfId="0" applyFont="1" applyBorder="1" applyAlignment="1" applyProtection="1">
      <alignment vertical="center"/>
      <protection hidden="1"/>
    </xf>
    <xf numFmtId="0" fontId="12" fillId="0" borderId="7" xfId="0" applyFont="1" applyBorder="1" applyAlignment="1" applyProtection="1">
      <alignment vertical="center"/>
      <protection hidden="1"/>
    </xf>
    <xf numFmtId="20" fontId="20" fillId="0" borderId="6" xfId="0" applyNumberFormat="1" applyFont="1" applyBorder="1" applyAlignment="1" applyProtection="1">
      <protection hidden="1"/>
    </xf>
    <xf numFmtId="20" fontId="20" fillId="0" borderId="3" xfId="0" applyNumberFormat="1" applyFont="1" applyBorder="1" applyAlignment="1" applyProtection="1">
      <protection hidden="1"/>
    </xf>
    <xf numFmtId="20" fontId="20" fillId="0" borderId="4" xfId="0" applyNumberFormat="1" applyFont="1" applyBorder="1" applyAlignment="1" applyProtection="1">
      <protection hidden="1"/>
    </xf>
    <xf numFmtId="20" fontId="23" fillId="0" borderId="6" xfId="0" applyNumberFormat="1" applyFont="1" applyBorder="1" applyAlignment="1" applyProtection="1">
      <protection hidden="1"/>
    </xf>
    <xf numFmtId="20" fontId="23" fillId="0" borderId="3" xfId="0" applyNumberFormat="1" applyFont="1" applyBorder="1" applyAlignment="1" applyProtection="1">
      <protection hidden="1"/>
    </xf>
    <xf numFmtId="20" fontId="23" fillId="0" borderId="4" xfId="0" applyNumberFormat="1" applyFont="1" applyBorder="1" applyAlignment="1" applyProtection="1">
      <protection hidden="1"/>
    </xf>
    <xf numFmtId="0" fontId="11" fillId="0" borderId="0" xfId="0" applyFont="1" applyBorder="1" applyAlignment="1" applyProtection="1">
      <protection hidden="1"/>
    </xf>
    <xf numFmtId="20" fontId="20" fillId="0" borderId="7" xfId="0" applyNumberFormat="1" applyFont="1" applyBorder="1" applyAlignment="1" applyProtection="1">
      <protection hidden="1"/>
    </xf>
    <xf numFmtId="20" fontId="20" fillId="0" borderId="0" xfId="0" applyNumberFormat="1" applyFont="1" applyBorder="1" applyAlignment="1" applyProtection="1">
      <protection hidden="1"/>
    </xf>
    <xf numFmtId="20" fontId="20" fillId="0" borderId="5" xfId="0" applyNumberFormat="1" applyFont="1" applyBorder="1" applyAlignment="1" applyProtection="1">
      <protection hidden="1"/>
    </xf>
    <xf numFmtId="20" fontId="23" fillId="0" borderId="7" xfId="0" applyNumberFormat="1" applyFont="1" applyBorder="1" applyAlignment="1" applyProtection="1">
      <protection hidden="1"/>
    </xf>
    <xf numFmtId="20" fontId="23" fillId="0" borderId="0" xfId="0" applyNumberFormat="1" applyFont="1" applyBorder="1" applyAlignment="1" applyProtection="1">
      <protection hidden="1"/>
    </xf>
    <xf numFmtId="20" fontId="23" fillId="0" borderId="5" xfId="0" applyNumberFormat="1" applyFont="1" applyBorder="1" applyAlignment="1" applyProtection="1">
      <protection hidden="1"/>
    </xf>
    <xf numFmtId="0" fontId="0" fillId="0" borderId="2" xfId="0" applyBorder="1" applyProtection="1">
      <protection hidden="1"/>
    </xf>
    <xf numFmtId="20" fontId="20" fillId="0" borderId="8" xfId="0" applyNumberFormat="1" applyFont="1" applyBorder="1" applyAlignment="1" applyProtection="1">
      <protection hidden="1"/>
    </xf>
    <xf numFmtId="20" fontId="20" fillId="0" borderId="2" xfId="0" applyNumberFormat="1" applyFont="1" applyBorder="1" applyAlignment="1" applyProtection="1">
      <protection hidden="1"/>
    </xf>
    <xf numFmtId="20" fontId="20" fillId="0" borderId="9" xfId="0" applyNumberFormat="1" applyFont="1" applyBorder="1" applyAlignment="1" applyProtection="1">
      <protection hidden="1"/>
    </xf>
    <xf numFmtId="20" fontId="23" fillId="0" borderId="8" xfId="0" applyNumberFormat="1" applyFont="1" applyBorder="1" applyAlignment="1" applyProtection="1">
      <protection hidden="1"/>
    </xf>
    <xf numFmtId="20" fontId="23" fillId="0" borderId="2" xfId="0" applyNumberFormat="1" applyFont="1" applyBorder="1" applyAlignment="1" applyProtection="1">
      <protection hidden="1"/>
    </xf>
    <xf numFmtId="20" fontId="23" fillId="0" borderId="9" xfId="0" applyNumberFormat="1" applyFont="1" applyBorder="1" applyAlignment="1" applyProtection="1">
      <protection hidden="1"/>
    </xf>
    <xf numFmtId="3" fontId="13" fillId="0" borderId="0" xfId="0" applyNumberFormat="1" applyFont="1" applyBorder="1" applyProtection="1">
      <protection hidden="1"/>
    </xf>
    <xf numFmtId="0" fontId="14" fillId="0" borderId="0" xfId="0" applyFont="1" applyFill="1" applyBorder="1" applyAlignment="1" applyProtection="1">
      <alignment horizontal="left" vertical="top"/>
      <protection hidden="1"/>
    </xf>
    <xf numFmtId="0" fontId="12" fillId="0" borderId="3" xfId="0" applyFont="1" applyBorder="1" applyAlignment="1" applyProtection="1">
      <alignment horizontal="left" vertical="top" wrapText="1"/>
      <protection locked="0"/>
    </xf>
    <xf numFmtId="0" fontId="0" fillId="0" borderId="4" xfId="0" applyBorder="1" applyProtection="1">
      <protection locked="0"/>
    </xf>
    <xf numFmtId="0" fontId="0" fillId="0" borderId="5" xfId="0" applyBorder="1" applyProtection="1">
      <protection locked="0"/>
    </xf>
    <xf numFmtId="0" fontId="0" fillId="0" borderId="2" xfId="0" applyBorder="1" applyProtection="1">
      <protection locked="0"/>
    </xf>
    <xf numFmtId="0" fontId="0" fillId="0" borderId="9" xfId="0" applyBorder="1" applyProtection="1">
      <protection locked="0"/>
    </xf>
    <xf numFmtId="0" fontId="0" fillId="0" borderId="6" xfId="0" applyBorder="1" applyProtection="1">
      <protection locked="0"/>
    </xf>
    <xf numFmtId="0" fontId="35" fillId="0" borderId="7" xfId="0" applyFont="1" applyBorder="1" applyProtection="1">
      <protection locked="0"/>
    </xf>
    <xf numFmtId="0" fontId="0" fillId="0" borderId="7" xfId="0" applyBorder="1" applyProtection="1">
      <protection locked="0"/>
    </xf>
    <xf numFmtId="0" fontId="12" fillId="0" borderId="5" xfId="0" applyFont="1" applyBorder="1" applyAlignment="1" applyProtection="1">
      <alignment horizontal="left" vertical="center" wrapText="1"/>
      <protection locked="0"/>
    </xf>
    <xf numFmtId="0" fontId="0" fillId="0" borderId="8" xfId="0" applyBorder="1" applyProtection="1">
      <protection locked="0"/>
    </xf>
    <xf numFmtId="0" fontId="12" fillId="0" borderId="2" xfId="0" applyFont="1" applyBorder="1" applyAlignment="1" applyProtection="1">
      <alignment vertical="center"/>
      <protection locked="0"/>
    </xf>
    <xf numFmtId="0" fontId="17" fillId="0" borderId="2" xfId="0" applyFont="1" applyBorder="1" applyAlignment="1" applyProtection="1">
      <alignment vertical="center"/>
      <protection locked="0"/>
    </xf>
    <xf numFmtId="0" fontId="12" fillId="0" borderId="2" xfId="0" applyFont="1" applyBorder="1" applyProtection="1">
      <protection locked="0"/>
    </xf>
    <xf numFmtId="0" fontId="12" fillId="0" borderId="2" xfId="0" applyFont="1" applyFill="1" applyBorder="1" applyAlignment="1" applyProtection="1">
      <alignment horizontal="center" vertical="center"/>
      <protection locked="0"/>
    </xf>
    <xf numFmtId="0" fontId="40" fillId="0" borderId="11" xfId="0" applyFont="1" applyBorder="1" applyAlignment="1" applyProtection="1">
      <alignment vertical="center"/>
      <protection hidden="1"/>
    </xf>
    <xf numFmtId="0" fontId="40" fillId="0" borderId="10" xfId="0" applyFont="1" applyBorder="1" applyAlignment="1" applyProtection="1">
      <alignment vertical="center"/>
      <protection hidden="1"/>
    </xf>
    <xf numFmtId="0" fontId="5" fillId="0" borderId="0" xfId="8">
      <alignment vertical="center"/>
    </xf>
    <xf numFmtId="0" fontId="14" fillId="0" borderId="0" xfId="0" applyFont="1" applyFill="1" applyBorder="1" applyAlignment="1" applyProtection="1">
      <alignment vertical="center"/>
      <protection hidden="1"/>
    </xf>
    <xf numFmtId="0" fontId="12" fillId="0" borderId="0" xfId="0" applyFont="1" applyFill="1" applyBorder="1" applyAlignment="1" applyProtection="1">
      <alignment vertical="center"/>
      <protection locked="0" hidden="1"/>
    </xf>
    <xf numFmtId="0" fontId="12" fillId="0" borderId="0" xfId="0" applyFont="1" applyFill="1" applyBorder="1" applyAlignment="1" applyProtection="1">
      <alignment horizontal="center" vertical="center"/>
      <protection locked="0" hidden="1"/>
    </xf>
    <xf numFmtId="0" fontId="14" fillId="0" borderId="0" xfId="0" applyFont="1" applyFill="1" applyBorder="1" applyAlignment="1" applyProtection="1">
      <alignment horizontal="left" vertical="center" wrapText="1"/>
      <protection locked="0" hidden="1"/>
    </xf>
    <xf numFmtId="49" fontId="42" fillId="0" borderId="0" xfId="0" applyNumberFormat="1" applyFont="1" applyBorder="1" applyAlignment="1" applyProtection="1">
      <alignment vertical="center"/>
      <protection hidden="1"/>
    </xf>
    <xf numFmtId="0" fontId="4" fillId="0" borderId="0" xfId="8" applyFont="1">
      <alignment vertical="center"/>
    </xf>
    <xf numFmtId="0" fontId="3" fillId="0" borderId="0" xfId="8" applyFont="1">
      <alignment vertical="center"/>
    </xf>
    <xf numFmtId="0" fontId="47" fillId="0" borderId="0" xfId="0" applyFont="1" applyBorder="1"/>
    <xf numFmtId="0" fontId="0" fillId="0" borderId="0" xfId="0" applyBorder="1"/>
    <xf numFmtId="0" fontId="24" fillId="0" borderId="0" xfId="0" applyFont="1" applyBorder="1"/>
    <xf numFmtId="0" fontId="12" fillId="0" borderId="15" xfId="0" applyFont="1" applyFill="1" applyBorder="1" applyAlignment="1" applyProtection="1">
      <alignment vertical="center"/>
      <protection locked="0"/>
    </xf>
    <xf numFmtId="0" fontId="12" fillId="0" borderId="16" xfId="0" applyFont="1" applyFill="1" applyBorder="1" applyAlignment="1" applyProtection="1">
      <alignment vertical="center"/>
      <protection locked="0"/>
    </xf>
    <xf numFmtId="0" fontId="0" fillId="0" borderId="16" xfId="0" applyBorder="1" applyProtection="1">
      <protection locked="0"/>
    </xf>
    <xf numFmtId="0" fontId="0" fillId="0" borderId="22" xfId="0" applyBorder="1" applyProtection="1">
      <protection locked="0"/>
    </xf>
    <xf numFmtId="0" fontId="12" fillId="0" borderId="19" xfId="0" applyFont="1" applyFill="1" applyBorder="1" applyAlignment="1" applyProtection="1">
      <alignment vertical="center"/>
      <protection locked="0"/>
    </xf>
    <xf numFmtId="0" fontId="0" fillId="0" borderId="20" xfId="0" applyBorder="1" applyProtection="1">
      <protection locked="0"/>
    </xf>
    <xf numFmtId="0" fontId="12" fillId="0" borderId="17" xfId="0" applyFont="1" applyFill="1" applyBorder="1" applyAlignment="1" applyProtection="1">
      <alignment vertical="center"/>
      <protection locked="0"/>
    </xf>
    <xf numFmtId="0" fontId="12" fillId="0" borderId="1" xfId="0" applyFont="1" applyFill="1" applyBorder="1" applyAlignment="1" applyProtection="1">
      <alignment vertical="center"/>
      <protection locked="0"/>
    </xf>
    <xf numFmtId="0" fontId="0" fillId="0" borderId="1" xfId="0" applyBorder="1" applyProtection="1">
      <protection locked="0"/>
    </xf>
    <xf numFmtId="0" fontId="0" fillId="0" borderId="18" xfId="0" applyBorder="1" applyProtection="1">
      <protection locked="0"/>
    </xf>
    <xf numFmtId="0" fontId="12" fillId="0" borderId="0" xfId="0" applyFont="1" applyBorder="1" applyAlignment="1" applyProtection="1">
      <alignment horizontal="left" vertical="top" wrapText="1"/>
      <protection locked="0"/>
    </xf>
    <xf numFmtId="0" fontId="12" fillId="0" borderId="0" xfId="0" applyFont="1" applyFill="1" applyBorder="1" applyAlignment="1" applyProtection="1">
      <alignment horizontal="center" vertical="center" wrapText="1"/>
      <protection hidden="1"/>
    </xf>
    <xf numFmtId="0" fontId="2" fillId="0" borderId="0" xfId="8" applyFont="1">
      <alignment vertical="center"/>
    </xf>
    <xf numFmtId="0" fontId="48" fillId="0" borderId="0" xfId="0" applyFont="1" applyFill="1" applyBorder="1" applyAlignment="1" applyProtection="1">
      <alignment vertical="center"/>
      <protection hidden="1"/>
    </xf>
    <xf numFmtId="14" fontId="0" fillId="0" borderId="0" xfId="0" applyNumberFormat="1" applyBorder="1" applyProtection="1">
      <protection locked="0"/>
    </xf>
    <xf numFmtId="0" fontId="49" fillId="0" borderId="0" xfId="0" applyFont="1" applyBorder="1"/>
    <xf numFmtId="0" fontId="18" fillId="0" borderId="11" xfId="0" applyFont="1" applyBorder="1" applyAlignment="1" applyProtection="1">
      <alignment horizontal="center"/>
      <protection locked="0" hidden="1"/>
    </xf>
    <xf numFmtId="0" fontId="18" fillId="0" borderId="12" xfId="0" applyFont="1" applyBorder="1" applyAlignment="1" applyProtection="1">
      <alignment horizontal="center"/>
      <protection locked="0" hidden="1"/>
    </xf>
    <xf numFmtId="0" fontId="45" fillId="0" borderId="0" xfId="0" applyFont="1" applyBorder="1" applyAlignment="1" applyProtection="1">
      <alignment horizontal="left" wrapText="1"/>
      <protection hidden="1"/>
    </xf>
    <xf numFmtId="0" fontId="12" fillId="0" borderId="13" xfId="0" applyFont="1" applyFill="1" applyBorder="1" applyAlignment="1" applyProtection="1">
      <alignment horizontal="left" vertical="center"/>
      <protection hidden="1"/>
    </xf>
    <xf numFmtId="0" fontId="12" fillId="0" borderId="21" xfId="0" applyFont="1" applyFill="1" applyBorder="1" applyAlignment="1" applyProtection="1">
      <alignment horizontal="left" vertical="center"/>
      <protection hidden="1"/>
    </xf>
    <xf numFmtId="0" fontId="12" fillId="0" borderId="14" xfId="0" applyFont="1" applyFill="1" applyBorder="1" applyAlignment="1" applyProtection="1">
      <alignment horizontal="left" vertical="center"/>
      <protection hidden="1"/>
    </xf>
    <xf numFmtId="0" fontId="12" fillId="0" borderId="13" xfId="0" applyFont="1" applyFill="1" applyBorder="1" applyAlignment="1" applyProtection="1">
      <alignment horizontal="center" vertical="center"/>
      <protection locked="0" hidden="1"/>
    </xf>
    <xf numFmtId="0" fontId="12" fillId="0" borderId="21" xfId="0" applyFont="1" applyFill="1" applyBorder="1" applyAlignment="1" applyProtection="1">
      <alignment horizontal="center" vertical="center"/>
      <protection locked="0" hidden="1"/>
    </xf>
    <xf numFmtId="0" fontId="12" fillId="0" borderId="14" xfId="0" applyFont="1" applyFill="1" applyBorder="1" applyAlignment="1" applyProtection="1">
      <alignment horizontal="center" vertical="center"/>
      <protection locked="0" hidden="1"/>
    </xf>
    <xf numFmtId="0" fontId="12" fillId="0" borderId="13" xfId="0" applyFont="1" applyFill="1" applyBorder="1" applyAlignment="1" applyProtection="1">
      <alignment horizontal="center" vertical="center" wrapText="1"/>
      <protection locked="0" hidden="1"/>
    </xf>
    <xf numFmtId="0" fontId="12" fillId="0" borderId="21" xfId="0" applyFont="1" applyFill="1" applyBorder="1" applyAlignment="1" applyProtection="1">
      <alignment horizontal="center" vertical="center" wrapText="1"/>
      <protection locked="0" hidden="1"/>
    </xf>
    <xf numFmtId="0" fontId="12" fillId="0" borderId="14" xfId="0" applyFont="1" applyFill="1" applyBorder="1" applyAlignment="1" applyProtection="1">
      <alignment horizontal="center" vertical="center" wrapText="1"/>
      <protection locked="0" hidden="1"/>
    </xf>
    <xf numFmtId="0" fontId="13" fillId="0" borderId="7"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14" fontId="0" fillId="0" borderId="13" xfId="0" applyNumberFormat="1" applyFont="1" applyFill="1" applyBorder="1" applyAlignment="1" applyProtection="1">
      <alignment horizontal="center" vertical="center"/>
      <protection hidden="1"/>
    </xf>
    <xf numFmtId="14" fontId="0" fillId="0" borderId="21" xfId="0" applyNumberFormat="1" applyFont="1" applyFill="1" applyBorder="1" applyAlignment="1" applyProtection="1">
      <alignment horizontal="center" vertical="center"/>
      <protection hidden="1"/>
    </xf>
    <xf numFmtId="14" fontId="0" fillId="0" borderId="14" xfId="0" applyNumberFormat="1" applyFont="1" applyFill="1" applyBorder="1" applyAlignment="1" applyProtection="1">
      <alignment horizontal="center" vertical="center"/>
      <protection hidden="1"/>
    </xf>
    <xf numFmtId="0" fontId="12" fillId="0" borderId="0" xfId="0" applyFont="1" applyBorder="1" applyAlignment="1" applyProtection="1">
      <alignment horizontal="center" vertical="center" wrapText="1"/>
      <protection hidden="1"/>
    </xf>
    <xf numFmtId="0" fontId="12" fillId="0" borderId="13" xfId="0" applyNumberFormat="1" applyFont="1" applyFill="1" applyBorder="1" applyAlignment="1" applyProtection="1">
      <alignment horizontal="center" vertical="center"/>
      <protection locked="0" hidden="1"/>
    </xf>
    <xf numFmtId="0" fontId="12" fillId="0" borderId="21" xfId="0" applyNumberFormat="1" applyFont="1" applyFill="1" applyBorder="1" applyAlignment="1" applyProtection="1">
      <alignment horizontal="center" vertical="center"/>
      <protection locked="0" hidden="1"/>
    </xf>
    <xf numFmtId="0" fontId="12" fillId="0" borderId="14" xfId="0" applyNumberFormat="1" applyFont="1" applyFill="1" applyBorder="1" applyAlignment="1" applyProtection="1">
      <alignment horizontal="center" vertical="center"/>
      <protection locked="0" hidden="1"/>
    </xf>
    <xf numFmtId="0" fontId="12" fillId="0" borderId="0" xfId="0" applyFont="1" applyAlignment="1" applyProtection="1">
      <alignment horizontal="center"/>
      <protection locked="0" hidden="1"/>
    </xf>
    <xf numFmtId="0" fontId="15" fillId="0" borderId="0" xfId="0" applyFont="1" applyAlignment="1" applyProtection="1">
      <alignment horizontal="center"/>
      <protection hidden="1"/>
    </xf>
    <xf numFmtId="0" fontId="44" fillId="0" borderId="15" xfId="0" applyFont="1" applyBorder="1" applyAlignment="1" applyProtection="1">
      <alignment horizontal="center" vertical="center" wrapText="1"/>
      <protection hidden="1"/>
    </xf>
    <xf numFmtId="0" fontId="44" fillId="0" borderId="16" xfId="0" applyFont="1" applyBorder="1" applyAlignment="1" applyProtection="1">
      <alignment horizontal="center" vertical="center" wrapText="1"/>
      <protection hidden="1"/>
    </xf>
    <xf numFmtId="0" fontId="44" fillId="0" borderId="59" xfId="0" applyFont="1" applyBorder="1" applyAlignment="1" applyProtection="1">
      <alignment horizontal="center" vertical="center" wrapText="1"/>
      <protection hidden="1"/>
    </xf>
    <xf numFmtId="0" fontId="44" fillId="0" borderId="19" xfId="0" applyFont="1" applyBorder="1" applyAlignment="1" applyProtection="1">
      <alignment horizontal="center" vertical="center" wrapText="1"/>
      <protection hidden="1"/>
    </xf>
    <xf numFmtId="0" fontId="44" fillId="0" borderId="0" xfId="0" applyFont="1" applyBorder="1" applyAlignment="1" applyProtection="1">
      <alignment horizontal="center" vertical="center" wrapText="1"/>
      <protection hidden="1"/>
    </xf>
    <xf numFmtId="0" fontId="44" fillId="0" borderId="5" xfId="0" applyFont="1" applyBorder="1" applyAlignment="1" applyProtection="1">
      <alignment horizontal="center" vertical="center" wrapText="1"/>
      <protection hidden="1"/>
    </xf>
    <xf numFmtId="0" fontId="44" fillId="0" borderId="17" xfId="0" applyFont="1" applyBorder="1" applyAlignment="1" applyProtection="1">
      <alignment horizontal="center" vertical="center" wrapText="1"/>
      <protection hidden="1"/>
    </xf>
    <xf numFmtId="0" fontId="44" fillId="0" borderId="1" xfId="0" applyFont="1" applyBorder="1" applyAlignment="1" applyProtection="1">
      <alignment horizontal="center" vertical="center" wrapText="1"/>
      <protection hidden="1"/>
    </xf>
    <xf numFmtId="0" fontId="44" fillId="0" borderId="60" xfId="0" applyFont="1" applyBorder="1" applyAlignment="1" applyProtection="1">
      <alignment horizontal="center" vertical="center" wrapText="1"/>
      <protection hidden="1"/>
    </xf>
    <xf numFmtId="0" fontId="12" fillId="0" borderId="13" xfId="0" applyFont="1" applyFill="1" applyBorder="1" applyAlignment="1" applyProtection="1">
      <alignment horizontal="left" vertical="center"/>
      <protection locked="0" hidden="1"/>
    </xf>
    <xf numFmtId="0" fontId="12" fillId="0" borderId="21" xfId="0" applyFont="1" applyFill="1" applyBorder="1" applyAlignment="1" applyProtection="1">
      <alignment horizontal="left" vertical="center"/>
      <protection locked="0" hidden="1"/>
    </xf>
    <xf numFmtId="0" fontId="12" fillId="0" borderId="14" xfId="0" applyFont="1" applyFill="1" applyBorder="1" applyAlignment="1" applyProtection="1">
      <alignment horizontal="left" vertical="center"/>
      <protection locked="0" hidden="1"/>
    </xf>
    <xf numFmtId="49" fontId="12" fillId="0" borderId="13" xfId="0" applyNumberFormat="1" applyFont="1" applyFill="1" applyBorder="1" applyAlignment="1" applyProtection="1">
      <alignment horizontal="center" vertical="center"/>
      <protection locked="0" hidden="1"/>
    </xf>
    <xf numFmtId="49" fontId="12" fillId="0" borderId="21" xfId="0" applyNumberFormat="1" applyFont="1" applyFill="1" applyBorder="1" applyAlignment="1" applyProtection="1">
      <alignment horizontal="center" vertical="center"/>
      <protection locked="0" hidden="1"/>
    </xf>
    <xf numFmtId="49" fontId="12" fillId="0" borderId="24" xfId="0" applyNumberFormat="1" applyFont="1" applyFill="1" applyBorder="1" applyAlignment="1" applyProtection="1">
      <alignment horizontal="center" vertical="center"/>
      <protection locked="0" hidden="1"/>
    </xf>
    <xf numFmtId="0" fontId="12" fillId="0" borderId="23" xfId="0" applyFont="1" applyFill="1" applyBorder="1" applyAlignment="1" applyProtection="1">
      <alignment horizontal="center" vertical="center"/>
      <protection hidden="1"/>
    </xf>
    <xf numFmtId="0" fontId="12" fillId="0" borderId="24"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protection hidden="1"/>
    </xf>
    <xf numFmtId="0" fontId="12" fillId="0" borderId="18" xfId="0" applyFont="1" applyFill="1" applyBorder="1" applyAlignment="1" applyProtection="1">
      <alignment horizontal="center" vertical="center"/>
      <protection hidden="1"/>
    </xf>
    <xf numFmtId="0" fontId="14" fillId="0" borderId="13" xfId="0" applyFont="1" applyBorder="1" applyAlignment="1" applyProtection="1">
      <alignment horizontal="center" vertical="center" wrapText="1"/>
      <protection hidden="1"/>
    </xf>
    <xf numFmtId="0" fontId="14" fillId="0" borderId="21"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0" fontId="14" fillId="0" borderId="15" xfId="0" applyFont="1" applyFill="1" applyBorder="1" applyAlignment="1" applyProtection="1">
      <alignment horizontal="left" vertical="top" wrapText="1"/>
      <protection hidden="1"/>
    </xf>
    <xf numFmtId="0" fontId="14" fillId="0" borderId="16" xfId="0" applyFont="1" applyFill="1" applyBorder="1" applyAlignment="1" applyProtection="1">
      <alignment horizontal="left" vertical="top" wrapText="1"/>
      <protection hidden="1"/>
    </xf>
    <xf numFmtId="0" fontId="12" fillId="0" borderId="16" xfId="0" applyFont="1" applyFill="1" applyBorder="1" applyAlignment="1" applyProtection="1">
      <alignment horizontal="center" vertical="center" wrapText="1"/>
      <protection hidden="1"/>
    </xf>
    <xf numFmtId="0" fontId="12" fillId="0" borderId="22"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0" fontId="12" fillId="0" borderId="20" xfId="0" applyFont="1" applyFill="1" applyBorder="1" applyAlignment="1" applyProtection="1">
      <alignment horizontal="center" vertical="center" wrapText="1"/>
      <protection hidden="1"/>
    </xf>
    <xf numFmtId="0" fontId="12" fillId="0" borderId="57" xfId="0" applyFont="1" applyFill="1" applyBorder="1" applyAlignment="1" applyProtection="1">
      <alignment horizontal="center" vertical="center" wrapText="1"/>
      <protection hidden="1"/>
    </xf>
    <xf numFmtId="0" fontId="12" fillId="0" borderId="58" xfId="0" applyFont="1" applyFill="1" applyBorder="1" applyAlignment="1" applyProtection="1">
      <alignment horizontal="center" vertical="center" wrapText="1"/>
      <protection hidden="1"/>
    </xf>
    <xf numFmtId="0" fontId="12" fillId="0" borderId="19" xfId="0" applyFont="1" applyFill="1" applyBorder="1" applyAlignment="1" applyProtection="1">
      <alignment horizontal="left" vertical="center" wrapText="1"/>
      <protection locked="0" hidden="1"/>
    </xf>
    <xf numFmtId="0" fontId="12" fillId="0" borderId="0" xfId="0" applyFont="1" applyFill="1" applyBorder="1" applyAlignment="1" applyProtection="1">
      <alignment horizontal="left" vertical="center" wrapText="1"/>
      <protection locked="0" hidden="1"/>
    </xf>
    <xf numFmtId="0" fontId="12" fillId="0" borderId="20" xfId="0" applyFont="1" applyFill="1" applyBorder="1" applyAlignment="1" applyProtection="1">
      <alignment horizontal="left" vertical="center" wrapText="1"/>
      <protection locked="0" hidden="1"/>
    </xf>
    <xf numFmtId="0" fontId="12" fillId="0" borderId="17" xfId="0" applyFont="1" applyFill="1" applyBorder="1" applyAlignment="1" applyProtection="1">
      <alignment horizontal="left" vertical="center" wrapText="1"/>
      <protection locked="0" hidden="1"/>
    </xf>
    <xf numFmtId="0" fontId="12" fillId="0" borderId="1" xfId="0" applyFont="1" applyFill="1" applyBorder="1" applyAlignment="1" applyProtection="1">
      <alignment horizontal="left" vertical="center" wrapText="1"/>
      <protection locked="0" hidden="1"/>
    </xf>
    <xf numFmtId="0" fontId="12" fillId="0" borderId="18" xfId="0" applyFont="1" applyFill="1" applyBorder="1" applyAlignment="1" applyProtection="1">
      <alignment horizontal="left" vertical="center" wrapText="1"/>
      <protection locked="0" hidden="1"/>
    </xf>
    <xf numFmtId="49" fontId="12" fillId="0" borderId="23" xfId="0" applyNumberFormat="1" applyFont="1" applyFill="1" applyBorder="1" applyAlignment="1" applyProtection="1">
      <alignment horizontal="center" vertical="center"/>
      <protection locked="0" hidden="1"/>
    </xf>
    <xf numFmtId="49" fontId="12" fillId="0" borderId="14" xfId="0" applyNumberFormat="1" applyFont="1" applyFill="1" applyBorder="1" applyAlignment="1" applyProtection="1">
      <alignment horizontal="center" vertical="center"/>
      <protection locked="0" hidden="1"/>
    </xf>
    <xf numFmtId="0" fontId="14" fillId="0" borderId="6"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25" xfId="0" applyFont="1" applyBorder="1" applyAlignment="1" applyProtection="1">
      <alignment horizontal="center" vertical="center"/>
      <protection hidden="1"/>
    </xf>
    <xf numFmtId="0" fontId="12" fillId="0" borderId="0" xfId="0" applyFont="1" applyBorder="1" applyAlignment="1" applyProtection="1">
      <alignment horizontal="left" vertical="top" wrapText="1"/>
      <protection locked="0"/>
    </xf>
    <xf numFmtId="0" fontId="40" fillId="0" borderId="6" xfId="0" applyFont="1" applyBorder="1" applyAlignment="1" applyProtection="1">
      <alignment horizontal="center" vertical="center" wrapText="1"/>
      <protection hidden="1"/>
    </xf>
    <xf numFmtId="0" fontId="40" fillId="0" borderId="3" xfId="0" applyFont="1" applyBorder="1" applyAlignment="1" applyProtection="1">
      <alignment horizontal="center" vertical="center"/>
      <protection hidden="1"/>
    </xf>
    <xf numFmtId="0" fontId="40" fillId="0" borderId="8" xfId="0" applyFont="1" applyBorder="1" applyAlignment="1" applyProtection="1">
      <alignment horizontal="center" vertical="center"/>
      <protection hidden="1"/>
    </xf>
    <xf numFmtId="0" fontId="40" fillId="0" borderId="2" xfId="0" applyFont="1" applyBorder="1" applyAlignment="1" applyProtection="1">
      <alignment horizontal="center" vertical="center"/>
      <protection hidden="1"/>
    </xf>
    <xf numFmtId="0" fontId="13" fillId="0" borderId="6" xfId="0" applyFont="1" applyBorder="1" applyAlignment="1" applyProtection="1">
      <alignment horizontal="center" wrapText="1"/>
      <protection hidden="1"/>
    </xf>
    <xf numFmtId="0" fontId="13" fillId="0" borderId="3" xfId="0" applyFont="1" applyBorder="1" applyAlignment="1" applyProtection="1">
      <alignment horizontal="center" wrapText="1"/>
      <protection hidden="1"/>
    </xf>
    <xf numFmtId="0" fontId="13" fillId="0" borderId="4" xfId="0" applyFont="1" applyBorder="1" applyAlignment="1" applyProtection="1">
      <alignment horizontal="center" wrapText="1"/>
      <protection hidden="1"/>
    </xf>
    <xf numFmtId="0" fontId="13" fillId="0" borderId="8" xfId="0" applyFont="1" applyBorder="1" applyAlignment="1" applyProtection="1">
      <alignment horizontal="center" wrapText="1"/>
      <protection hidden="1"/>
    </xf>
    <xf numFmtId="0" fontId="13" fillId="0" borderId="2" xfId="0" applyFont="1" applyBorder="1" applyAlignment="1" applyProtection="1">
      <alignment horizontal="center" wrapText="1"/>
      <protection hidden="1"/>
    </xf>
    <xf numFmtId="0" fontId="13" fillId="0" borderId="9" xfId="0" applyFont="1" applyBorder="1" applyAlignment="1" applyProtection="1">
      <alignment horizontal="center" wrapText="1"/>
      <protection hidden="1"/>
    </xf>
    <xf numFmtId="38" fontId="30" fillId="0" borderId="11" xfId="6" applyFont="1" applyBorder="1" applyAlignment="1" applyProtection="1">
      <alignment horizontal="right" vertical="center"/>
      <protection hidden="1"/>
    </xf>
    <xf numFmtId="38" fontId="30" fillId="0" borderId="10" xfId="6" applyFont="1" applyBorder="1" applyAlignment="1" applyProtection="1">
      <alignment horizontal="right" vertical="center"/>
      <protection hidden="1"/>
    </xf>
    <xf numFmtId="38" fontId="30" fillId="0" borderId="12" xfId="6" applyFont="1" applyBorder="1" applyAlignment="1" applyProtection="1">
      <alignment horizontal="right" vertical="center"/>
      <protection hidden="1"/>
    </xf>
    <xf numFmtId="0" fontId="40" fillId="0" borderId="25" xfId="0" applyFont="1" applyBorder="1" applyAlignment="1" applyProtection="1">
      <alignment horizontal="left" vertical="center"/>
      <protection hidden="1"/>
    </xf>
    <xf numFmtId="0" fontId="40" fillId="0" borderId="25" xfId="0" applyFont="1" applyBorder="1" applyAlignment="1" applyProtection="1">
      <alignment horizontal="left" vertical="center" wrapText="1"/>
      <protection hidden="1"/>
    </xf>
    <xf numFmtId="0" fontId="14" fillId="0" borderId="6" xfId="0" applyFont="1" applyBorder="1" applyAlignment="1" applyProtection="1">
      <alignment horizontal="center" vertical="center" textRotation="255"/>
      <protection hidden="1"/>
    </xf>
    <xf numFmtId="0" fontId="14" fillId="0" borderId="3" xfId="0" applyFont="1" applyBorder="1" applyAlignment="1" applyProtection="1">
      <alignment horizontal="center" vertical="center" textRotation="255"/>
      <protection hidden="1"/>
    </xf>
    <xf numFmtId="0" fontId="14" fillId="0" borderId="4" xfId="0" applyFont="1" applyBorder="1" applyAlignment="1" applyProtection="1">
      <alignment horizontal="center" vertical="center" textRotation="255"/>
      <protection hidden="1"/>
    </xf>
    <xf numFmtId="0" fontId="14" fillId="0" borderId="7" xfId="0" applyFont="1" applyBorder="1" applyAlignment="1" applyProtection="1">
      <alignment horizontal="center" vertical="center" textRotation="255"/>
      <protection hidden="1"/>
    </xf>
    <xf numFmtId="0" fontId="14" fillId="0" borderId="0" xfId="0" applyFont="1" applyBorder="1" applyAlignment="1" applyProtection="1">
      <alignment horizontal="center" vertical="center" textRotation="255"/>
      <protection hidden="1"/>
    </xf>
    <xf numFmtId="0" fontId="14" fillId="0" borderId="5" xfId="0" applyFont="1" applyBorder="1" applyAlignment="1" applyProtection="1">
      <alignment horizontal="center" vertical="center" textRotation="255"/>
      <protection hidden="1"/>
    </xf>
    <xf numFmtId="0" fontId="14" fillId="0" borderId="8" xfId="0" applyFont="1" applyBorder="1" applyAlignment="1" applyProtection="1">
      <alignment horizontal="center" vertical="center" textRotation="255"/>
      <protection hidden="1"/>
    </xf>
    <xf numFmtId="0" fontId="14" fillId="0" borderId="2" xfId="0" applyFont="1" applyBorder="1" applyAlignment="1" applyProtection="1">
      <alignment horizontal="center" vertical="center" textRotation="255"/>
      <protection hidden="1"/>
    </xf>
    <xf numFmtId="0" fontId="14" fillId="0" borderId="9" xfId="0" applyFont="1" applyBorder="1" applyAlignment="1" applyProtection="1">
      <alignment horizontal="center" vertical="center" textRotation="255"/>
      <protection hidden="1"/>
    </xf>
    <xf numFmtId="0" fontId="35" fillId="0" borderId="0" xfId="0" applyFont="1" applyBorder="1" applyAlignment="1" applyProtection="1">
      <alignment horizontal="left" wrapText="1"/>
      <protection locked="0"/>
    </xf>
    <xf numFmtId="0" fontId="0" fillId="0" borderId="0" xfId="0" applyBorder="1" applyAlignment="1" applyProtection="1">
      <alignment horizontal="left" wrapText="1"/>
      <protection locked="0"/>
    </xf>
    <xf numFmtId="38" fontId="40" fillId="0" borderId="25" xfId="6" applyFont="1" applyBorder="1" applyAlignment="1" applyProtection="1">
      <alignment horizontal="left" vertical="center" wrapText="1"/>
      <protection hidden="1"/>
    </xf>
    <xf numFmtId="0" fontId="13" fillId="0" borderId="25"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protection hidden="1"/>
    </xf>
    <xf numFmtId="0" fontId="40" fillId="0" borderId="4" xfId="0" applyFont="1" applyBorder="1" applyAlignment="1" applyProtection="1">
      <alignment horizontal="center" vertical="center"/>
      <protection hidden="1"/>
    </xf>
    <xf numFmtId="0" fontId="40" fillId="0" borderId="9" xfId="0" applyFont="1" applyBorder="1" applyAlignment="1" applyProtection="1">
      <alignment horizontal="center" vertical="center"/>
      <protection hidden="1"/>
    </xf>
    <xf numFmtId="49" fontId="16" fillId="0" borderId="0" xfId="0" applyNumberFormat="1" applyFont="1" applyBorder="1" applyAlignment="1" applyProtection="1">
      <alignment horizontal="left" vertical="center" wrapText="1"/>
      <protection hidden="1"/>
    </xf>
    <xf numFmtId="0" fontId="34" fillId="0" borderId="6" xfId="4" applyFont="1" applyBorder="1" applyAlignment="1" applyProtection="1">
      <alignment horizontal="center" vertical="center"/>
      <protection hidden="1"/>
    </xf>
    <xf numFmtId="0" fontId="34" fillId="0" borderId="4" xfId="4" applyFont="1" applyBorder="1" applyAlignment="1" applyProtection="1">
      <alignment horizontal="center" vertical="center"/>
      <protection hidden="1"/>
    </xf>
    <xf numFmtId="0" fontId="25" fillId="0" borderId="25" xfId="4" applyBorder="1" applyAlignment="1" applyProtection="1">
      <alignment horizontal="center" vertical="center"/>
      <protection locked="0"/>
    </xf>
    <xf numFmtId="38" fontId="25" fillId="0" borderId="25" xfId="5" applyFont="1" applyBorder="1" applyAlignment="1" applyProtection="1">
      <alignment horizontal="right" vertical="center"/>
      <protection locked="0"/>
    </xf>
    <xf numFmtId="0" fontId="34" fillId="0" borderId="46" xfId="4" applyFont="1" applyBorder="1" applyAlignment="1" applyProtection="1">
      <alignment horizontal="center" vertical="center"/>
      <protection hidden="1"/>
    </xf>
    <xf numFmtId="0" fontId="34" fillId="0" borderId="47" xfId="4" applyFont="1" applyBorder="1" applyAlignment="1" applyProtection="1">
      <alignment horizontal="center" vertical="center"/>
      <protection hidden="1"/>
    </xf>
    <xf numFmtId="0" fontId="34" fillId="0" borderId="49" xfId="4" applyFont="1" applyBorder="1" applyAlignment="1" applyProtection="1">
      <alignment horizontal="center" vertical="center"/>
      <protection hidden="1"/>
    </xf>
    <xf numFmtId="0" fontId="34" fillId="0" borderId="43" xfId="4" applyFont="1" applyBorder="1" applyAlignment="1" applyProtection="1">
      <alignment horizontal="center" vertical="center"/>
      <protection hidden="1"/>
    </xf>
    <xf numFmtId="0" fontId="34" fillId="0" borderId="12" xfId="4" applyFont="1" applyBorder="1" applyAlignment="1" applyProtection="1">
      <alignment horizontal="center" vertical="center"/>
      <protection hidden="1"/>
    </xf>
    <xf numFmtId="0" fontId="34" fillId="0" borderId="11" xfId="4" applyFont="1" applyBorder="1" applyAlignment="1" applyProtection="1">
      <alignment horizontal="center" vertical="center"/>
      <protection hidden="1"/>
    </xf>
    <xf numFmtId="0" fontId="34" fillId="0" borderId="40" xfId="4" applyFont="1" applyBorder="1" applyAlignment="1" applyProtection="1">
      <alignment horizontal="center" vertical="center"/>
      <protection hidden="1"/>
    </xf>
    <xf numFmtId="0" fontId="34" fillId="0" borderId="9" xfId="4" applyFont="1" applyBorder="1" applyAlignment="1" applyProtection="1">
      <alignment horizontal="center" vertical="center"/>
      <protection hidden="1"/>
    </xf>
    <xf numFmtId="0" fontId="34" fillId="0" borderId="7" xfId="4" applyFont="1" applyBorder="1" applyAlignment="1" applyProtection="1">
      <alignment horizontal="center" vertical="center"/>
      <protection hidden="1"/>
    </xf>
    <xf numFmtId="0" fontId="34" fillId="0" borderId="5" xfId="4" applyFont="1" applyBorder="1" applyAlignment="1" applyProtection="1">
      <alignment horizontal="center" vertical="center"/>
      <protection hidden="1"/>
    </xf>
    <xf numFmtId="0" fontId="25" fillId="0" borderId="52" xfId="4" applyBorder="1" applyAlignment="1" applyProtection="1">
      <alignment horizontal="center" vertical="center"/>
      <protection hidden="1"/>
    </xf>
    <xf numFmtId="0" fontId="25" fillId="0" borderId="55" xfId="4" applyBorder="1" applyAlignment="1" applyProtection="1">
      <alignment horizontal="center" vertical="center"/>
      <protection hidden="1"/>
    </xf>
    <xf numFmtId="0" fontId="25" fillId="0" borderId="35" xfId="4" applyBorder="1" applyAlignment="1" applyProtection="1">
      <alignment horizontal="center" vertical="center"/>
      <protection hidden="1"/>
    </xf>
    <xf numFmtId="0" fontId="25" fillId="0" borderId="36" xfId="4" applyBorder="1" applyAlignment="1" applyProtection="1">
      <alignment horizontal="center" vertical="center"/>
      <protection hidden="1"/>
    </xf>
    <xf numFmtId="0" fontId="25" fillId="0" borderId="38" xfId="4" applyBorder="1" applyAlignment="1" applyProtection="1">
      <alignment horizontal="center" vertical="center"/>
      <protection hidden="1"/>
    </xf>
    <xf numFmtId="0" fontId="25" fillId="0" borderId="54" xfId="4" applyBorder="1" applyAlignment="1" applyProtection="1">
      <alignment horizontal="center" vertical="center"/>
      <protection hidden="1"/>
    </xf>
    <xf numFmtId="0" fontId="25" fillId="0" borderId="56" xfId="4" applyBorder="1" applyAlignment="1" applyProtection="1">
      <alignment horizontal="center" vertical="center"/>
      <protection hidden="1"/>
    </xf>
    <xf numFmtId="0" fontId="25" fillId="0" borderId="8" xfId="4" applyBorder="1" applyAlignment="1" applyProtection="1">
      <alignment horizontal="center" vertical="center"/>
      <protection hidden="1"/>
    </xf>
    <xf numFmtId="0" fontId="25" fillId="0" borderId="9" xfId="4" applyBorder="1" applyAlignment="1" applyProtection="1">
      <alignment horizontal="center" vertical="center"/>
      <protection hidden="1"/>
    </xf>
    <xf numFmtId="0" fontId="25" fillId="0" borderId="51" xfId="4" applyBorder="1" applyAlignment="1" applyProtection="1">
      <alignment horizontal="center" vertical="center"/>
      <protection hidden="1"/>
    </xf>
    <xf numFmtId="0" fontId="25" fillId="0" borderId="40" xfId="4" applyBorder="1" applyAlignment="1" applyProtection="1">
      <alignment horizontal="center" vertical="center"/>
      <protection hidden="1"/>
    </xf>
    <xf numFmtId="0" fontId="25" fillId="0" borderId="40" xfId="4" applyNumberFormat="1" applyBorder="1" applyAlignment="1" applyProtection="1">
      <alignment horizontal="center" vertical="center"/>
      <protection hidden="1"/>
    </xf>
    <xf numFmtId="0" fontId="25" fillId="0" borderId="9" xfId="4" applyNumberFormat="1" applyBorder="1" applyAlignment="1" applyProtection="1">
      <alignment horizontal="center" vertical="center"/>
      <protection hidden="1"/>
    </xf>
    <xf numFmtId="0" fontId="29" fillId="0" borderId="25" xfId="4" applyFont="1" applyBorder="1" applyAlignment="1" applyProtection="1">
      <alignment horizontal="center" vertical="center"/>
      <protection hidden="1"/>
    </xf>
    <xf numFmtId="0" fontId="25" fillId="0" borderId="25" xfId="4" applyBorder="1" applyAlignment="1" applyProtection="1">
      <alignment horizontal="center" vertical="center"/>
      <protection hidden="1"/>
    </xf>
    <xf numFmtId="0" fontId="32" fillId="0" borderId="25" xfId="4" applyFont="1" applyBorder="1" applyAlignment="1" applyProtection="1">
      <alignment horizontal="center" vertical="center"/>
      <protection hidden="1"/>
    </xf>
    <xf numFmtId="0" fontId="25" fillId="0" borderId="53" xfId="4" applyBorder="1" applyAlignment="1" applyProtection="1">
      <alignment horizontal="center" vertical="center"/>
      <protection hidden="1"/>
    </xf>
    <xf numFmtId="0" fontId="25" fillId="0" borderId="51" xfId="4" applyNumberFormat="1" applyBorder="1" applyAlignment="1" applyProtection="1">
      <alignment horizontal="center" vertical="center"/>
      <protection hidden="1"/>
    </xf>
    <xf numFmtId="0" fontId="25" fillId="0" borderId="52" xfId="4" applyNumberFormat="1" applyBorder="1" applyAlignment="1" applyProtection="1">
      <alignment horizontal="center" vertical="center"/>
      <protection hidden="1"/>
    </xf>
    <xf numFmtId="0" fontId="29" fillId="0" borderId="25" xfId="4" applyFont="1" applyBorder="1" applyAlignment="1" applyProtection="1">
      <alignment horizontal="center" vertical="center"/>
      <protection locked="0"/>
    </xf>
    <xf numFmtId="0" fontId="32" fillId="0" borderId="25" xfId="4" applyFont="1" applyBorder="1" applyAlignment="1" applyProtection="1">
      <alignment horizontal="center" vertical="center"/>
      <protection locked="0"/>
    </xf>
    <xf numFmtId="0" fontId="38" fillId="0" borderId="25" xfId="4" applyFont="1" applyBorder="1" applyAlignment="1" applyProtection="1">
      <alignment horizontal="center" vertical="center"/>
      <protection locked="0"/>
    </xf>
    <xf numFmtId="0" fontId="25" fillId="0" borderId="25" xfId="4" applyBorder="1" applyAlignment="1" applyProtection="1">
      <alignment horizontal="right" vertical="center"/>
      <protection locked="0" hidden="1"/>
    </xf>
    <xf numFmtId="0" fontId="33" fillId="0" borderId="11" xfId="4" applyFont="1" applyBorder="1" applyAlignment="1" applyProtection="1">
      <alignment horizontal="center" vertical="center"/>
      <protection locked="0"/>
    </xf>
    <xf numFmtId="0" fontId="33" fillId="0" borderId="12" xfId="4" applyFont="1" applyBorder="1" applyAlignment="1" applyProtection="1">
      <alignment horizontal="center" vertical="center"/>
      <protection locked="0"/>
    </xf>
    <xf numFmtId="0" fontId="26" fillId="0" borderId="0" xfId="4" applyFont="1" applyAlignment="1" applyProtection="1">
      <alignment horizontal="left" vertical="center"/>
      <protection locked="0"/>
    </xf>
    <xf numFmtId="0" fontId="29" fillId="0" borderId="11" xfId="4" applyFont="1" applyBorder="1" applyAlignment="1" applyProtection="1">
      <alignment horizontal="center" vertical="center"/>
      <protection locked="0"/>
    </xf>
    <xf numFmtId="0" fontId="29" fillId="0" borderId="12" xfId="4" applyFont="1" applyBorder="1" applyAlignment="1" applyProtection="1">
      <alignment horizontal="center" vertical="center"/>
      <protection locked="0"/>
    </xf>
    <xf numFmtId="0" fontId="1" fillId="0" borderId="0" xfId="8" applyFont="1">
      <alignment vertical="center"/>
    </xf>
  </cellXfs>
  <cellStyles count="10">
    <cellStyle name="桁区切り" xfId="6" builtinId="6"/>
    <cellStyle name="桁区切り 2" xfId="5"/>
    <cellStyle name="標準" xfId="0" builtinId="0"/>
    <cellStyle name="標準 2" xfId="1"/>
    <cellStyle name="標準 2 2" xfId="2"/>
    <cellStyle name="標準 3" xfId="3"/>
    <cellStyle name="標準 4" xfId="4"/>
    <cellStyle name="標準 5" xfId="7"/>
    <cellStyle name="標準 6" xfId="8"/>
    <cellStyle name="標準 7" xfId="9"/>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DU388"/>
  <sheetViews>
    <sheetView showGridLines="0" tabSelected="1" topLeftCell="A4" zoomScaleNormal="100" zoomScaleSheetLayoutView="100" workbookViewId="0">
      <selection activeCell="AP15" sqref="AP15:DH16"/>
    </sheetView>
  </sheetViews>
  <sheetFormatPr defaultRowHeight="13.5" x14ac:dyDescent="0.15"/>
  <cols>
    <col min="1" max="116" width="0.875" style="1" customWidth="1"/>
    <col min="117" max="117" width="11.625" style="2" bestFit="1" customWidth="1"/>
    <col min="118" max="123" width="9" style="2"/>
    <col min="124" max="125" width="9" style="2" customWidth="1"/>
    <col min="126" max="16384" width="9" style="2"/>
  </cols>
  <sheetData>
    <row r="1" spans="1:125" ht="14.25" customHeight="1" x14ac:dyDescent="0.15">
      <c r="A1" s="57"/>
      <c r="B1" s="57"/>
      <c r="C1" s="57"/>
      <c r="D1" s="58"/>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9" t="s">
        <v>11</v>
      </c>
      <c r="CA1" s="59"/>
      <c r="CB1" s="59"/>
      <c r="CC1" s="59"/>
      <c r="CD1" s="59"/>
      <c r="CE1" s="59"/>
      <c r="CF1" s="59"/>
      <c r="CG1" s="60"/>
      <c r="CH1" s="59"/>
      <c r="CI1" s="217">
        <f ca="1">YEAR(TODAY())</f>
        <v>2025</v>
      </c>
      <c r="CJ1" s="217"/>
      <c r="CK1" s="217"/>
      <c r="CL1" s="217"/>
      <c r="CM1" s="217"/>
      <c r="CN1" s="217"/>
      <c r="CO1" s="217"/>
      <c r="CP1" s="217"/>
      <c r="CQ1" s="61" t="s">
        <v>0</v>
      </c>
      <c r="CR1" s="62"/>
      <c r="CS1" s="62"/>
      <c r="CT1" s="217">
        <f ca="1">MONTH(TODAY())</f>
        <v>3</v>
      </c>
      <c r="CU1" s="217"/>
      <c r="CV1" s="217"/>
      <c r="CW1" s="217"/>
      <c r="CX1" s="61" t="s">
        <v>7</v>
      </c>
      <c r="CY1" s="61"/>
      <c r="CZ1" s="59"/>
      <c r="DA1" s="217">
        <f ca="1">DAY(TODAY())</f>
        <v>10</v>
      </c>
      <c r="DB1" s="217"/>
      <c r="DC1" s="217"/>
      <c r="DD1" s="217"/>
      <c r="DE1" s="59" t="s">
        <v>1</v>
      </c>
      <c r="DF1" s="59"/>
      <c r="DG1" s="59"/>
      <c r="DH1" s="57"/>
      <c r="DI1" s="57"/>
      <c r="DJ1" s="57"/>
      <c r="DK1" s="57"/>
      <c r="DL1" s="57"/>
    </row>
    <row r="2" spans="1:125" ht="13.5" customHeight="1" x14ac:dyDescent="0.15">
      <c r="A2" s="57"/>
      <c r="B2" s="57"/>
      <c r="C2" s="57"/>
      <c r="D2" s="63" t="s">
        <v>99</v>
      </c>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9"/>
      <c r="CA2" s="59"/>
      <c r="CB2" s="59"/>
      <c r="CC2" s="59"/>
      <c r="CD2" s="59"/>
      <c r="CE2" s="59"/>
      <c r="CF2" s="59"/>
      <c r="CG2" s="60"/>
      <c r="CH2" s="59"/>
      <c r="CI2" s="62"/>
      <c r="CJ2" s="62"/>
      <c r="CK2" s="62"/>
      <c r="CL2" s="62"/>
      <c r="CM2" s="64"/>
      <c r="CN2" s="64"/>
      <c r="CO2" s="64"/>
      <c r="CP2" s="64"/>
      <c r="CQ2" s="61"/>
      <c r="CR2" s="62"/>
      <c r="CS2" s="62"/>
      <c r="CT2" s="64"/>
      <c r="CU2" s="64"/>
      <c r="CV2" s="64"/>
      <c r="CW2" s="64"/>
      <c r="CX2" s="61"/>
      <c r="CY2" s="61"/>
      <c r="CZ2" s="59"/>
      <c r="DA2" s="64"/>
      <c r="DB2" s="64"/>
      <c r="DC2" s="64"/>
      <c r="DD2" s="64"/>
      <c r="DE2" s="59"/>
      <c r="DF2" s="59"/>
      <c r="DG2" s="59"/>
      <c r="DH2" s="57"/>
      <c r="DI2" s="57"/>
      <c r="DJ2" s="57"/>
      <c r="DK2" s="57"/>
      <c r="DL2" s="57"/>
    </row>
    <row r="3" spans="1:125" ht="3.75" customHeight="1" x14ac:dyDescent="0.15">
      <c r="A3" s="57"/>
      <c r="B3" s="57"/>
      <c r="C3" s="57"/>
      <c r="D3" s="63"/>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9"/>
      <c r="CA3" s="59"/>
      <c r="CB3" s="59"/>
      <c r="CC3" s="59"/>
      <c r="CD3" s="59"/>
      <c r="CE3" s="59"/>
      <c r="CF3" s="59"/>
      <c r="CG3" s="60"/>
      <c r="CH3" s="59"/>
      <c r="CI3" s="62"/>
      <c r="CJ3" s="62"/>
      <c r="CK3" s="62"/>
      <c r="CL3" s="62"/>
      <c r="CM3" s="64"/>
      <c r="CN3" s="64"/>
      <c r="CO3" s="64"/>
      <c r="CP3" s="64"/>
      <c r="CQ3" s="61"/>
      <c r="CR3" s="62"/>
      <c r="CS3" s="62"/>
      <c r="CT3" s="64"/>
      <c r="CU3" s="64"/>
      <c r="CV3" s="64"/>
      <c r="CW3" s="64"/>
      <c r="CX3" s="61"/>
      <c r="CY3" s="61"/>
      <c r="CZ3" s="59"/>
      <c r="DA3" s="64"/>
      <c r="DB3" s="64"/>
      <c r="DC3" s="64"/>
      <c r="DD3" s="64"/>
      <c r="DE3" s="59"/>
      <c r="DF3" s="59"/>
      <c r="DG3" s="59"/>
      <c r="DH3" s="57"/>
      <c r="DI3" s="57"/>
      <c r="DJ3" s="57"/>
      <c r="DK3" s="57"/>
      <c r="DL3" s="57"/>
    </row>
    <row r="4" spans="1:125" ht="17.25" customHeight="1" x14ac:dyDescent="0.2">
      <c r="A4" s="218" t="s">
        <v>438</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c r="BQ4" s="218"/>
      <c r="BR4" s="218"/>
      <c r="BS4" s="218"/>
      <c r="BT4" s="218"/>
      <c r="BU4" s="218"/>
      <c r="BV4" s="218"/>
      <c r="BW4" s="218"/>
      <c r="BX4" s="218"/>
      <c r="BY4" s="218"/>
      <c r="BZ4" s="218"/>
      <c r="CA4" s="218"/>
      <c r="CB4" s="218"/>
      <c r="CC4" s="218"/>
      <c r="CD4" s="218"/>
      <c r="CE4" s="218"/>
      <c r="CF4" s="218"/>
      <c r="CG4" s="218"/>
      <c r="CH4" s="218"/>
      <c r="CI4" s="218"/>
      <c r="CJ4" s="218"/>
      <c r="CK4" s="218"/>
      <c r="CL4" s="218"/>
      <c r="CM4" s="218"/>
      <c r="CN4" s="218"/>
      <c r="CO4" s="218"/>
      <c r="CP4" s="218"/>
      <c r="CQ4" s="218"/>
      <c r="CR4" s="218"/>
      <c r="CS4" s="218"/>
      <c r="CT4" s="218"/>
      <c r="CU4" s="218"/>
      <c r="CV4" s="218"/>
      <c r="CW4" s="218"/>
      <c r="CX4" s="218"/>
      <c r="CY4" s="218"/>
      <c r="CZ4" s="218"/>
      <c r="DA4" s="218"/>
      <c r="DB4" s="218"/>
      <c r="DC4" s="218"/>
      <c r="DD4" s="218"/>
      <c r="DE4" s="218"/>
      <c r="DF4" s="218"/>
      <c r="DG4" s="218"/>
      <c r="DH4" s="218"/>
      <c r="DI4" s="218"/>
      <c r="DJ4" s="218"/>
      <c r="DK4" s="218"/>
      <c r="DL4" s="218"/>
    </row>
    <row r="5" spans="1:125" ht="4.5" customHeight="1" x14ac:dyDescent="0.1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7"/>
      <c r="CW5" s="57"/>
      <c r="CX5" s="57"/>
      <c r="CY5" s="57"/>
      <c r="CZ5" s="57"/>
      <c r="DA5" s="57"/>
      <c r="DB5" s="57"/>
      <c r="DC5" s="57"/>
      <c r="DD5" s="58"/>
      <c r="DE5" s="58"/>
      <c r="DF5" s="58"/>
      <c r="DG5" s="58"/>
      <c r="DH5" s="58"/>
      <c r="DI5" s="58"/>
      <c r="DJ5" s="58"/>
      <c r="DK5" s="58"/>
      <c r="DL5" s="58"/>
    </row>
    <row r="6" spans="1:125" ht="13.5" customHeight="1" x14ac:dyDescent="0.2">
      <c r="A6" s="65"/>
      <c r="B6" s="65"/>
      <c r="C6" s="66"/>
      <c r="D6" s="67" t="s">
        <v>70</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8"/>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9"/>
      <c r="CW6" s="69"/>
      <c r="CX6" s="69"/>
      <c r="CY6" s="69"/>
      <c r="CZ6" s="69"/>
      <c r="DA6" s="69"/>
      <c r="DB6" s="69"/>
      <c r="DC6" s="69"/>
      <c r="DD6" s="65"/>
      <c r="DE6" s="65"/>
      <c r="DF6" s="65"/>
      <c r="DG6" s="65"/>
      <c r="DH6" s="65"/>
      <c r="DI6" s="65"/>
      <c r="DJ6" s="65"/>
      <c r="DK6" s="65"/>
      <c r="DL6" s="65"/>
    </row>
    <row r="7" spans="1:125" ht="13.5" customHeight="1" x14ac:dyDescent="0.2">
      <c r="A7" s="65"/>
      <c r="B7" s="65"/>
      <c r="C7" s="66"/>
      <c r="D7" s="67" t="s">
        <v>69</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8"/>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9"/>
      <c r="CW7" s="69"/>
      <c r="CX7" s="69"/>
      <c r="CY7" s="69"/>
      <c r="CZ7" s="69"/>
      <c r="DA7" s="69"/>
      <c r="DB7" s="69"/>
      <c r="DC7" s="69"/>
      <c r="DD7" s="65"/>
      <c r="DE7" s="65"/>
      <c r="DF7" s="65"/>
      <c r="DG7" s="65"/>
      <c r="DH7" s="65"/>
      <c r="DI7" s="65"/>
      <c r="DJ7" s="65"/>
      <c r="DK7" s="65"/>
      <c r="DL7" s="65"/>
    </row>
    <row r="8" spans="1:125" ht="13.5" customHeight="1" x14ac:dyDescent="0.2">
      <c r="A8" s="65"/>
      <c r="B8" s="65"/>
      <c r="C8" s="65"/>
      <c r="D8" s="70" t="s">
        <v>439</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8"/>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71"/>
      <c r="CL8" s="65"/>
      <c r="CM8" s="65"/>
      <c r="CN8" s="65"/>
      <c r="CO8" s="65"/>
      <c r="CP8" s="65"/>
      <c r="CQ8" s="65"/>
      <c r="CR8" s="65"/>
      <c r="CS8" s="65"/>
      <c r="CT8" s="65"/>
      <c r="CU8" s="65"/>
      <c r="CV8" s="69"/>
      <c r="CW8" s="69"/>
      <c r="CX8" s="69"/>
      <c r="CY8" s="69"/>
      <c r="CZ8" s="69"/>
      <c r="DA8" s="69"/>
      <c r="DB8" s="69"/>
      <c r="DC8" s="69"/>
      <c r="DD8" s="65"/>
      <c r="DE8" s="65"/>
      <c r="DF8" s="65"/>
      <c r="DG8" s="65"/>
      <c r="DH8" s="65"/>
      <c r="DI8" s="65"/>
      <c r="DJ8" s="65"/>
      <c r="DK8" s="65"/>
      <c r="DL8" s="65"/>
    </row>
    <row r="9" spans="1:125" ht="13.5" customHeight="1" x14ac:dyDescent="0.2">
      <c r="A9" s="65"/>
      <c r="B9" s="65"/>
      <c r="C9" s="65"/>
      <c r="D9" s="70" t="s">
        <v>107</v>
      </c>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8"/>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71"/>
      <c r="CL9" s="65"/>
      <c r="CM9" s="65"/>
      <c r="CN9" s="65"/>
      <c r="CO9" s="65"/>
      <c r="CP9" s="65"/>
      <c r="CQ9" s="65"/>
      <c r="CR9" s="65"/>
      <c r="CS9" s="65"/>
      <c r="CT9" s="65"/>
      <c r="CU9" s="65"/>
      <c r="CV9" s="69"/>
      <c r="CW9" s="69"/>
      <c r="CX9" s="69"/>
      <c r="CY9" s="69"/>
      <c r="CZ9" s="69"/>
      <c r="DA9" s="69"/>
      <c r="DB9" s="69"/>
      <c r="DC9" s="69"/>
      <c r="DD9" s="65"/>
      <c r="DE9" s="65"/>
      <c r="DF9" s="65"/>
      <c r="DG9" s="65"/>
      <c r="DH9" s="65"/>
      <c r="DI9" s="65"/>
      <c r="DJ9" s="65"/>
      <c r="DK9" s="65"/>
      <c r="DL9" s="65"/>
    </row>
    <row r="10" spans="1:125" ht="3.75" customHeight="1" x14ac:dyDescent="0.2">
      <c r="A10" s="65"/>
      <c r="B10" s="65"/>
      <c r="C10" s="65"/>
      <c r="D10" s="66"/>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8"/>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71"/>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row>
    <row r="11" spans="1:125" ht="3.75" customHeight="1" x14ac:dyDescent="0.2">
      <c r="A11" s="65"/>
      <c r="B11" s="65"/>
      <c r="C11" s="65"/>
      <c r="D11" s="72"/>
      <c r="E11" s="73"/>
      <c r="F11" s="74"/>
      <c r="G11" s="74"/>
      <c r="H11" s="74"/>
      <c r="I11" s="74"/>
      <c r="J11" s="74"/>
      <c r="K11" s="74"/>
      <c r="L11" s="74"/>
      <c r="M11" s="74"/>
      <c r="N11" s="74"/>
      <c r="O11" s="74"/>
      <c r="P11" s="74"/>
      <c r="Q11" s="74"/>
      <c r="R11" s="74"/>
      <c r="S11" s="74"/>
      <c r="T11" s="74"/>
      <c r="U11" s="74"/>
      <c r="V11" s="74"/>
      <c r="W11" s="74"/>
      <c r="X11" s="74"/>
      <c r="Y11" s="74"/>
      <c r="Z11" s="75"/>
      <c r="AA11" s="74"/>
      <c r="AB11" s="74"/>
      <c r="AC11" s="74"/>
      <c r="AD11" s="74"/>
      <c r="AE11" s="74"/>
      <c r="AF11" s="74"/>
      <c r="AG11" s="74"/>
      <c r="AH11" s="74"/>
      <c r="AI11" s="74"/>
      <c r="AJ11" s="74"/>
      <c r="AK11" s="74"/>
      <c r="AL11" s="74"/>
      <c r="AM11" s="74"/>
      <c r="AN11" s="74"/>
      <c r="AO11" s="74"/>
      <c r="AP11" s="74"/>
      <c r="AQ11" s="76"/>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7"/>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8"/>
      <c r="DJ11" s="65"/>
      <c r="DK11" s="65"/>
      <c r="DL11" s="65"/>
    </row>
    <row r="12" spans="1:125" ht="15" customHeight="1" x14ac:dyDescent="0.2">
      <c r="A12" s="65"/>
      <c r="B12" s="65"/>
      <c r="C12" s="65"/>
      <c r="D12" s="79"/>
      <c r="E12" s="80" t="s">
        <v>447</v>
      </c>
      <c r="F12" s="69"/>
      <c r="G12" s="69"/>
      <c r="H12" s="69"/>
      <c r="I12" s="69"/>
      <c r="J12" s="69"/>
      <c r="K12" s="69"/>
      <c r="L12" s="69"/>
      <c r="M12" s="69"/>
      <c r="N12" s="69"/>
      <c r="O12" s="69"/>
      <c r="P12" s="69"/>
      <c r="Q12" s="69"/>
      <c r="R12" s="69"/>
      <c r="S12" s="69"/>
      <c r="T12" s="69"/>
      <c r="U12" s="69"/>
      <c r="V12" s="69"/>
      <c r="W12" s="69"/>
      <c r="X12" s="69"/>
      <c r="Y12" s="69"/>
      <c r="Z12" s="57"/>
      <c r="AA12" s="69"/>
      <c r="AB12" s="69"/>
      <c r="AC12" s="69"/>
      <c r="AD12" s="69"/>
      <c r="AE12" s="69"/>
      <c r="AF12" s="69"/>
      <c r="AG12" s="69"/>
      <c r="AH12" s="69"/>
      <c r="AI12" s="69"/>
      <c r="AJ12" s="69"/>
      <c r="AK12" s="69"/>
      <c r="AL12" s="69"/>
      <c r="AM12" s="69"/>
      <c r="AN12" s="69"/>
      <c r="AO12" s="69"/>
      <c r="AP12" s="69"/>
      <c r="AQ12" s="81"/>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82"/>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83"/>
      <c r="DJ12" s="65"/>
      <c r="DK12" s="65"/>
      <c r="DL12" s="65"/>
    </row>
    <row r="13" spans="1:125" ht="3.75" customHeight="1" thickBot="1" x14ac:dyDescent="0.25">
      <c r="A13" s="65"/>
      <c r="B13" s="65"/>
      <c r="C13" s="65"/>
      <c r="D13" s="79"/>
      <c r="E13" s="69"/>
      <c r="F13" s="69"/>
      <c r="G13" s="69"/>
      <c r="H13" s="69"/>
      <c r="I13" s="69"/>
      <c r="J13" s="69"/>
      <c r="K13" s="69"/>
      <c r="L13" s="69"/>
      <c r="M13" s="69"/>
      <c r="N13" s="69"/>
      <c r="O13" s="69"/>
      <c r="P13" s="69"/>
      <c r="Q13" s="69"/>
      <c r="R13" s="69"/>
      <c r="S13" s="69"/>
      <c r="T13" s="69"/>
      <c r="U13" s="69"/>
      <c r="V13" s="69"/>
      <c r="W13" s="69"/>
      <c r="X13" s="69"/>
      <c r="Y13" s="69"/>
      <c r="Z13" s="84"/>
      <c r="AA13" s="69"/>
      <c r="AB13" s="69"/>
      <c r="AC13" s="69"/>
      <c r="AD13" s="69"/>
      <c r="AE13" s="69"/>
      <c r="AF13" s="69"/>
      <c r="AG13" s="69"/>
      <c r="AH13" s="69"/>
      <c r="AI13" s="69"/>
      <c r="AJ13" s="69"/>
      <c r="AK13" s="69"/>
      <c r="AL13" s="69"/>
      <c r="AM13" s="69"/>
      <c r="AN13" s="69"/>
      <c r="AO13" s="69"/>
      <c r="AP13" s="69"/>
      <c r="AQ13" s="81"/>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82"/>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83"/>
      <c r="DJ13" s="65"/>
      <c r="DK13" s="65"/>
      <c r="DL13" s="65"/>
    </row>
    <row r="14" spans="1:125" ht="9" customHeight="1" x14ac:dyDescent="0.15">
      <c r="A14" s="63"/>
      <c r="B14" s="63"/>
      <c r="C14" s="59"/>
      <c r="D14" s="85"/>
      <c r="E14" s="219" t="s">
        <v>98</v>
      </c>
      <c r="F14" s="220"/>
      <c r="G14" s="220"/>
      <c r="H14" s="220"/>
      <c r="I14" s="220"/>
      <c r="J14" s="220"/>
      <c r="K14" s="220"/>
      <c r="L14" s="220"/>
      <c r="M14" s="220"/>
      <c r="N14" s="220"/>
      <c r="O14" s="220"/>
      <c r="P14" s="220"/>
      <c r="Q14" s="220"/>
      <c r="R14" s="220"/>
      <c r="S14" s="220"/>
      <c r="T14" s="220"/>
      <c r="U14" s="220"/>
      <c r="V14" s="220"/>
      <c r="W14" s="220"/>
      <c r="X14" s="220"/>
      <c r="Y14" s="221"/>
      <c r="Z14" s="243" t="s">
        <v>87</v>
      </c>
      <c r="AA14" s="243"/>
      <c r="AB14" s="243"/>
      <c r="AC14" s="243"/>
      <c r="AD14" s="243"/>
      <c r="AE14" s="243"/>
      <c r="AF14" s="243"/>
      <c r="AG14" s="243"/>
      <c r="AH14" s="243"/>
      <c r="AI14" s="243"/>
      <c r="AJ14" s="243"/>
      <c r="AK14" s="243"/>
      <c r="AL14" s="243"/>
      <c r="AM14" s="243"/>
      <c r="AN14" s="243"/>
      <c r="AO14" s="244"/>
      <c r="AP14" s="241" t="s">
        <v>95</v>
      </c>
      <c r="AQ14" s="242"/>
      <c r="AR14" s="242"/>
      <c r="AS14" s="242"/>
      <c r="AT14" s="242"/>
      <c r="AU14" s="242"/>
      <c r="AV14" s="242"/>
      <c r="AW14" s="242"/>
      <c r="AX14" s="242"/>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c r="BW14" s="242"/>
      <c r="BX14" s="242"/>
      <c r="BY14" s="242"/>
      <c r="BZ14" s="242"/>
      <c r="CA14" s="242"/>
      <c r="CB14" s="242"/>
      <c r="CC14" s="242"/>
      <c r="CD14" s="242"/>
      <c r="CE14" s="242"/>
      <c r="CF14" s="242"/>
      <c r="CG14" s="242"/>
      <c r="CH14" s="242"/>
      <c r="CI14" s="242"/>
      <c r="CJ14" s="242"/>
      <c r="CK14" s="242"/>
      <c r="CL14" s="242"/>
      <c r="CM14" s="242"/>
      <c r="CN14" s="242"/>
      <c r="CO14" s="242"/>
      <c r="CP14" s="242"/>
      <c r="CQ14" s="242"/>
      <c r="CR14" s="242"/>
      <c r="CS14" s="242"/>
      <c r="CT14" s="242"/>
      <c r="CU14" s="242"/>
      <c r="CV14" s="242"/>
      <c r="CW14" s="242"/>
      <c r="CX14" s="242"/>
      <c r="CY14" s="242"/>
      <c r="CZ14" s="242"/>
      <c r="DA14" s="242"/>
      <c r="DB14" s="242"/>
      <c r="DC14" s="242"/>
      <c r="DD14" s="242"/>
      <c r="DE14" s="242"/>
      <c r="DF14" s="242"/>
      <c r="DG14" s="242"/>
      <c r="DH14" s="86"/>
      <c r="DI14" s="87"/>
      <c r="DJ14" s="63"/>
      <c r="DK14" s="58"/>
      <c r="DL14" s="58"/>
    </row>
    <row r="15" spans="1:125" ht="10.5" customHeight="1" x14ac:dyDescent="0.15">
      <c r="A15" s="58"/>
      <c r="B15" s="58"/>
      <c r="C15" s="57"/>
      <c r="D15" s="88"/>
      <c r="E15" s="222"/>
      <c r="F15" s="223"/>
      <c r="G15" s="223"/>
      <c r="H15" s="223"/>
      <c r="I15" s="223"/>
      <c r="J15" s="223"/>
      <c r="K15" s="223"/>
      <c r="L15" s="223"/>
      <c r="M15" s="223"/>
      <c r="N15" s="223"/>
      <c r="O15" s="223"/>
      <c r="P15" s="223"/>
      <c r="Q15" s="223"/>
      <c r="R15" s="223"/>
      <c r="S15" s="223"/>
      <c r="T15" s="223"/>
      <c r="U15" s="223"/>
      <c r="V15" s="223"/>
      <c r="W15" s="223"/>
      <c r="X15" s="223"/>
      <c r="Y15" s="224"/>
      <c r="Z15" s="245"/>
      <c r="AA15" s="245"/>
      <c r="AB15" s="245"/>
      <c r="AC15" s="245"/>
      <c r="AD15" s="245"/>
      <c r="AE15" s="245"/>
      <c r="AF15" s="245"/>
      <c r="AG15" s="245"/>
      <c r="AH15" s="245"/>
      <c r="AI15" s="245"/>
      <c r="AJ15" s="245"/>
      <c r="AK15" s="245"/>
      <c r="AL15" s="245"/>
      <c r="AM15" s="245"/>
      <c r="AN15" s="245"/>
      <c r="AO15" s="246"/>
      <c r="AP15" s="249"/>
      <c r="AQ15" s="250"/>
      <c r="AR15" s="250"/>
      <c r="AS15" s="250"/>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250"/>
      <c r="BR15" s="250"/>
      <c r="BS15" s="250"/>
      <c r="BT15" s="250"/>
      <c r="BU15" s="250"/>
      <c r="BV15" s="250"/>
      <c r="BW15" s="250"/>
      <c r="BX15" s="250"/>
      <c r="BY15" s="250"/>
      <c r="BZ15" s="250"/>
      <c r="CA15" s="250"/>
      <c r="CB15" s="250"/>
      <c r="CC15" s="250"/>
      <c r="CD15" s="250"/>
      <c r="CE15" s="250"/>
      <c r="CF15" s="250"/>
      <c r="CG15" s="250"/>
      <c r="CH15" s="250"/>
      <c r="CI15" s="250"/>
      <c r="CJ15" s="250"/>
      <c r="CK15" s="250"/>
      <c r="CL15" s="250"/>
      <c r="CM15" s="250"/>
      <c r="CN15" s="250"/>
      <c r="CO15" s="250"/>
      <c r="CP15" s="250"/>
      <c r="CQ15" s="250"/>
      <c r="CR15" s="250"/>
      <c r="CS15" s="250"/>
      <c r="CT15" s="250"/>
      <c r="CU15" s="250"/>
      <c r="CV15" s="250"/>
      <c r="CW15" s="250"/>
      <c r="CX15" s="250"/>
      <c r="CY15" s="250"/>
      <c r="CZ15" s="250"/>
      <c r="DA15" s="250"/>
      <c r="DB15" s="250"/>
      <c r="DC15" s="250"/>
      <c r="DD15" s="250"/>
      <c r="DE15" s="250"/>
      <c r="DF15" s="250"/>
      <c r="DG15" s="250"/>
      <c r="DH15" s="251"/>
      <c r="DI15" s="89"/>
      <c r="DJ15" s="58"/>
      <c r="DK15" s="58"/>
      <c r="DL15" s="58"/>
    </row>
    <row r="16" spans="1:125" ht="19.5" customHeight="1" thickBot="1" x14ac:dyDescent="0.2">
      <c r="A16" s="58"/>
      <c r="B16" s="58"/>
      <c r="C16" s="57"/>
      <c r="D16" s="88"/>
      <c r="E16" s="222"/>
      <c r="F16" s="223"/>
      <c r="G16" s="223"/>
      <c r="H16" s="223"/>
      <c r="I16" s="223"/>
      <c r="J16" s="223"/>
      <c r="K16" s="223"/>
      <c r="L16" s="223"/>
      <c r="M16" s="223"/>
      <c r="N16" s="223"/>
      <c r="O16" s="223"/>
      <c r="P16" s="223"/>
      <c r="Q16" s="223"/>
      <c r="R16" s="223"/>
      <c r="S16" s="223"/>
      <c r="T16" s="223"/>
      <c r="U16" s="223"/>
      <c r="V16" s="223"/>
      <c r="W16" s="223"/>
      <c r="X16" s="223"/>
      <c r="Y16" s="224"/>
      <c r="Z16" s="247"/>
      <c r="AA16" s="247"/>
      <c r="AB16" s="247"/>
      <c r="AC16" s="247"/>
      <c r="AD16" s="247"/>
      <c r="AE16" s="247"/>
      <c r="AF16" s="247"/>
      <c r="AG16" s="247"/>
      <c r="AH16" s="247"/>
      <c r="AI16" s="247"/>
      <c r="AJ16" s="247"/>
      <c r="AK16" s="247"/>
      <c r="AL16" s="247"/>
      <c r="AM16" s="247"/>
      <c r="AN16" s="247"/>
      <c r="AO16" s="248"/>
      <c r="AP16" s="252"/>
      <c r="AQ16" s="253"/>
      <c r="AR16" s="253"/>
      <c r="AS16" s="253"/>
      <c r="AT16" s="253"/>
      <c r="AU16" s="253"/>
      <c r="AV16" s="253"/>
      <c r="AW16" s="253"/>
      <c r="AX16" s="253"/>
      <c r="AY16" s="253"/>
      <c r="AZ16" s="253"/>
      <c r="BA16" s="253"/>
      <c r="BB16" s="253"/>
      <c r="BC16" s="253"/>
      <c r="BD16" s="253"/>
      <c r="BE16" s="253"/>
      <c r="BF16" s="253"/>
      <c r="BG16" s="253"/>
      <c r="BH16" s="253"/>
      <c r="BI16" s="253"/>
      <c r="BJ16" s="253"/>
      <c r="BK16" s="253"/>
      <c r="BL16" s="253"/>
      <c r="BM16" s="253"/>
      <c r="BN16" s="253"/>
      <c r="BO16" s="253"/>
      <c r="BP16" s="253"/>
      <c r="BQ16" s="253"/>
      <c r="BR16" s="253"/>
      <c r="BS16" s="253"/>
      <c r="BT16" s="253"/>
      <c r="BU16" s="253"/>
      <c r="BV16" s="253"/>
      <c r="BW16" s="253"/>
      <c r="BX16" s="253"/>
      <c r="BY16" s="253"/>
      <c r="BZ16" s="253"/>
      <c r="CA16" s="253"/>
      <c r="CB16" s="253"/>
      <c r="CC16" s="253"/>
      <c r="CD16" s="253"/>
      <c r="CE16" s="253"/>
      <c r="CF16" s="253"/>
      <c r="CG16" s="253"/>
      <c r="CH16" s="253"/>
      <c r="CI16" s="253"/>
      <c r="CJ16" s="253"/>
      <c r="CK16" s="253"/>
      <c r="CL16" s="253"/>
      <c r="CM16" s="253"/>
      <c r="CN16" s="253"/>
      <c r="CO16" s="253"/>
      <c r="CP16" s="253"/>
      <c r="CQ16" s="253"/>
      <c r="CR16" s="253"/>
      <c r="CS16" s="253"/>
      <c r="CT16" s="253"/>
      <c r="CU16" s="253"/>
      <c r="CV16" s="253"/>
      <c r="CW16" s="253"/>
      <c r="CX16" s="253"/>
      <c r="CY16" s="253"/>
      <c r="CZ16" s="253"/>
      <c r="DA16" s="253"/>
      <c r="DB16" s="253"/>
      <c r="DC16" s="253"/>
      <c r="DD16" s="253"/>
      <c r="DE16" s="253"/>
      <c r="DF16" s="253"/>
      <c r="DG16" s="253"/>
      <c r="DH16" s="254"/>
      <c r="DI16" s="89"/>
      <c r="DJ16" s="58"/>
      <c r="DK16" s="58"/>
      <c r="DL16" s="58"/>
      <c r="DT16" s="193"/>
      <c r="DU16" s="193"/>
    </row>
    <row r="17" spans="1:116" s="1" customFormat="1" ht="30" customHeight="1" thickBot="1" x14ac:dyDescent="0.2">
      <c r="A17" s="58"/>
      <c r="B17" s="58"/>
      <c r="C17" s="57"/>
      <c r="D17" s="88"/>
      <c r="E17" s="225"/>
      <c r="F17" s="226"/>
      <c r="G17" s="226"/>
      <c r="H17" s="226"/>
      <c r="I17" s="226"/>
      <c r="J17" s="226"/>
      <c r="K17" s="226"/>
      <c r="L17" s="226"/>
      <c r="M17" s="226"/>
      <c r="N17" s="226"/>
      <c r="O17" s="226"/>
      <c r="P17" s="226"/>
      <c r="Q17" s="226"/>
      <c r="R17" s="226"/>
      <c r="S17" s="226"/>
      <c r="T17" s="226"/>
      <c r="U17" s="226"/>
      <c r="V17" s="226"/>
      <c r="W17" s="226"/>
      <c r="X17" s="226"/>
      <c r="Y17" s="227"/>
      <c r="Z17" s="236" t="s">
        <v>86</v>
      </c>
      <c r="AA17" s="236"/>
      <c r="AB17" s="236"/>
      <c r="AC17" s="236"/>
      <c r="AD17" s="236"/>
      <c r="AE17" s="236"/>
      <c r="AF17" s="236"/>
      <c r="AG17" s="236"/>
      <c r="AH17" s="236"/>
      <c r="AI17" s="236"/>
      <c r="AJ17" s="236"/>
      <c r="AK17" s="236"/>
      <c r="AL17" s="236"/>
      <c r="AM17" s="236"/>
      <c r="AN17" s="236"/>
      <c r="AO17" s="237"/>
      <c r="AP17" s="228"/>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30"/>
      <c r="BP17" s="238" t="s">
        <v>68</v>
      </c>
      <c r="BQ17" s="239"/>
      <c r="BR17" s="239"/>
      <c r="BS17" s="239"/>
      <c r="BT17" s="239"/>
      <c r="BU17" s="239"/>
      <c r="BV17" s="239"/>
      <c r="BW17" s="239"/>
      <c r="BX17" s="239"/>
      <c r="BY17" s="239"/>
      <c r="BZ17" s="239"/>
      <c r="CA17" s="239"/>
      <c r="CB17" s="240"/>
      <c r="CC17" s="231"/>
      <c r="CD17" s="232"/>
      <c r="CE17" s="232"/>
      <c r="CF17" s="232"/>
      <c r="CG17" s="232"/>
      <c r="CH17" s="232"/>
      <c r="CI17" s="232"/>
      <c r="CJ17" s="233"/>
      <c r="CK17" s="234" t="s">
        <v>48</v>
      </c>
      <c r="CL17" s="235"/>
      <c r="CM17" s="255"/>
      <c r="CN17" s="232"/>
      <c r="CO17" s="232"/>
      <c r="CP17" s="232"/>
      <c r="CQ17" s="232"/>
      <c r="CR17" s="232"/>
      <c r="CS17" s="232"/>
      <c r="CT17" s="232"/>
      <c r="CU17" s="232"/>
      <c r="CV17" s="233"/>
      <c r="CW17" s="234" t="s">
        <v>49</v>
      </c>
      <c r="CX17" s="235"/>
      <c r="CY17" s="255"/>
      <c r="CZ17" s="232"/>
      <c r="DA17" s="232"/>
      <c r="DB17" s="232"/>
      <c r="DC17" s="232"/>
      <c r="DD17" s="232"/>
      <c r="DE17" s="232"/>
      <c r="DF17" s="232"/>
      <c r="DG17" s="232"/>
      <c r="DH17" s="256"/>
      <c r="DI17" s="89"/>
      <c r="DJ17" s="58"/>
      <c r="DK17" s="58"/>
      <c r="DL17" s="58"/>
    </row>
    <row r="18" spans="1:116" s="1" customFormat="1" ht="3.75" customHeight="1" thickBot="1" x14ac:dyDescent="0.2">
      <c r="A18" s="57"/>
      <c r="B18" s="57"/>
      <c r="C18" s="57"/>
      <c r="D18" s="88"/>
      <c r="E18" s="90"/>
      <c r="F18" s="90"/>
      <c r="G18" s="90"/>
      <c r="H18" s="90"/>
      <c r="I18" s="90"/>
      <c r="J18" s="90"/>
      <c r="K18" s="90"/>
      <c r="L18" s="90"/>
      <c r="M18" s="90"/>
      <c r="N18" s="90"/>
      <c r="O18" s="90"/>
      <c r="P18" s="90"/>
      <c r="Q18" s="90"/>
      <c r="R18" s="90"/>
      <c r="S18" s="90"/>
      <c r="T18" s="90"/>
      <c r="U18" s="90"/>
      <c r="V18" s="90"/>
      <c r="W18" s="90"/>
      <c r="X18" s="90"/>
      <c r="Y18" s="90"/>
      <c r="Z18" s="91">
        <v>5098</v>
      </c>
      <c r="AA18" s="92"/>
      <c r="AB18" s="92"/>
      <c r="AC18" s="92"/>
      <c r="AD18" s="92"/>
      <c r="AE18" s="92"/>
      <c r="AF18" s="92">
        <v>1021</v>
      </c>
      <c r="AG18" s="92"/>
      <c r="AH18" s="93"/>
      <c r="AI18" s="93"/>
      <c r="AJ18" s="93"/>
      <c r="AK18" s="93"/>
      <c r="AL18" s="93"/>
      <c r="AM18" s="93"/>
      <c r="AN18" s="93"/>
      <c r="AO18" s="93"/>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5"/>
      <c r="BQ18" s="95"/>
      <c r="BR18" s="95"/>
      <c r="BS18" s="91"/>
      <c r="BT18" s="91"/>
      <c r="BU18" s="91"/>
      <c r="BV18" s="96"/>
      <c r="BW18" s="96"/>
      <c r="BX18" s="96"/>
      <c r="BY18" s="96"/>
      <c r="BZ18" s="96"/>
      <c r="CA18" s="96"/>
      <c r="CB18" s="97"/>
      <c r="CC18" s="98"/>
      <c r="CD18" s="98"/>
      <c r="CE18" s="98"/>
      <c r="CF18" s="98"/>
      <c r="CG18" s="98"/>
      <c r="CH18" s="98"/>
      <c r="CI18" s="98"/>
      <c r="CJ18" s="98"/>
      <c r="CK18" s="99"/>
      <c r="CL18" s="99"/>
      <c r="CM18" s="98"/>
      <c r="CN18" s="98"/>
      <c r="CO18" s="98"/>
      <c r="CP18" s="98"/>
      <c r="CQ18" s="98"/>
      <c r="CR18" s="98"/>
      <c r="CS18" s="98"/>
      <c r="CT18" s="98"/>
      <c r="CU18" s="98"/>
      <c r="CV18" s="98"/>
      <c r="CW18" s="99"/>
      <c r="CX18" s="99"/>
      <c r="CY18" s="98"/>
      <c r="CZ18" s="98"/>
      <c r="DA18" s="98"/>
      <c r="DB18" s="98"/>
      <c r="DC18" s="98"/>
      <c r="DD18" s="98"/>
      <c r="DE18" s="98"/>
      <c r="DF18" s="98"/>
      <c r="DG18" s="98"/>
      <c r="DH18" s="98"/>
      <c r="DI18" s="89"/>
      <c r="DJ18" s="57"/>
      <c r="DK18" s="57"/>
      <c r="DL18" s="57"/>
    </row>
    <row r="19" spans="1:116" s="1" customFormat="1" ht="26.25" customHeight="1" thickBot="1" x14ac:dyDescent="0.2">
      <c r="A19" s="58"/>
      <c r="B19" s="58"/>
      <c r="C19" s="57"/>
      <c r="D19" s="88"/>
      <c r="E19" s="95" t="s">
        <v>446</v>
      </c>
      <c r="F19" s="95"/>
      <c r="G19" s="95"/>
      <c r="H19" s="95"/>
      <c r="I19" s="95"/>
      <c r="J19" s="95"/>
      <c r="K19" s="95"/>
      <c r="L19" s="95"/>
      <c r="M19" s="95"/>
      <c r="N19" s="95"/>
      <c r="O19" s="95"/>
      <c r="P19" s="95"/>
      <c r="Q19" s="95"/>
      <c r="R19" s="95"/>
      <c r="S19" s="95"/>
      <c r="T19" s="91" t="s">
        <v>8</v>
      </c>
      <c r="U19" s="57"/>
      <c r="V19" s="91"/>
      <c r="W19" s="91"/>
      <c r="X19" s="91"/>
      <c r="Y19" s="91"/>
      <c r="Z19" s="214"/>
      <c r="AA19" s="215"/>
      <c r="AB19" s="215"/>
      <c r="AC19" s="215"/>
      <c r="AD19" s="215"/>
      <c r="AE19" s="215"/>
      <c r="AF19" s="215"/>
      <c r="AG19" s="215"/>
      <c r="AH19" s="215"/>
      <c r="AI19" s="215"/>
      <c r="AJ19" s="215"/>
      <c r="AK19" s="216"/>
      <c r="AL19" s="91" t="s">
        <v>9</v>
      </c>
      <c r="AM19" s="57"/>
      <c r="AN19" s="100"/>
      <c r="AO19" s="100"/>
      <c r="AP19" s="91"/>
      <c r="AQ19" s="57"/>
      <c r="AR19" s="214"/>
      <c r="AS19" s="215"/>
      <c r="AT19" s="215"/>
      <c r="AU19" s="215"/>
      <c r="AV19" s="215"/>
      <c r="AW19" s="215"/>
      <c r="AX19" s="215"/>
      <c r="AY19" s="215"/>
      <c r="AZ19" s="215"/>
      <c r="BA19" s="215"/>
      <c r="BB19" s="215"/>
      <c r="BC19" s="215"/>
      <c r="BD19" s="215"/>
      <c r="BE19" s="215"/>
      <c r="BF19" s="215"/>
      <c r="BG19" s="215"/>
      <c r="BH19" s="216"/>
      <c r="BI19" s="101"/>
      <c r="BJ19" s="100"/>
      <c r="BK19" s="102" t="s">
        <v>12</v>
      </c>
      <c r="BL19" s="100"/>
      <c r="BM19" s="100"/>
      <c r="BN19" s="100"/>
      <c r="BO19" s="57"/>
      <c r="BP19" s="57"/>
      <c r="BQ19" s="57"/>
      <c r="BR19" s="57"/>
      <c r="BS19" s="57"/>
      <c r="BT19" s="57"/>
      <c r="BU19" s="57"/>
      <c r="BV19" s="57"/>
      <c r="BW19" s="57"/>
      <c r="BX19" s="91"/>
      <c r="BY19" s="91"/>
      <c r="BZ19" s="91"/>
      <c r="CA19" s="91"/>
      <c r="CB19" s="91"/>
      <c r="CC19" s="210"/>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2"/>
      <c r="DI19" s="89"/>
      <c r="DJ19" s="57"/>
      <c r="DK19" s="57"/>
      <c r="DL19" s="57"/>
    </row>
    <row r="20" spans="1:116" s="1" customFormat="1" ht="3.75" customHeight="1" thickBot="1" x14ac:dyDescent="0.2">
      <c r="A20" s="57"/>
      <c r="B20" s="57"/>
      <c r="C20" s="57"/>
      <c r="D20" s="88"/>
      <c r="E20" s="95"/>
      <c r="F20" s="95"/>
      <c r="G20" s="95"/>
      <c r="H20" s="95"/>
      <c r="I20" s="95"/>
      <c r="J20" s="95"/>
      <c r="K20" s="95"/>
      <c r="L20" s="95"/>
      <c r="M20" s="95"/>
      <c r="N20" s="95"/>
      <c r="O20" s="95"/>
      <c r="P20" s="95"/>
      <c r="Q20" s="95"/>
      <c r="R20" s="95"/>
      <c r="S20" s="95"/>
      <c r="T20" s="95"/>
      <c r="U20" s="95"/>
      <c r="V20" s="95"/>
      <c r="W20" s="91"/>
      <c r="X20" s="91"/>
      <c r="Y20" s="91"/>
      <c r="Z20" s="91">
        <v>4005</v>
      </c>
      <c r="AA20" s="91"/>
      <c r="AB20" s="91"/>
      <c r="AC20" s="91"/>
      <c r="AD20" s="91"/>
      <c r="AE20" s="98"/>
      <c r="AF20" s="98"/>
      <c r="AG20" s="98"/>
      <c r="AH20" s="98"/>
      <c r="AI20" s="98"/>
      <c r="AJ20" s="98"/>
      <c r="AK20" s="98"/>
      <c r="AL20" s="98"/>
      <c r="AM20" s="98"/>
      <c r="AN20" s="98"/>
      <c r="AO20" s="98"/>
      <c r="AP20" s="98"/>
      <c r="AQ20" s="98"/>
      <c r="AR20" s="98"/>
      <c r="AS20" s="98"/>
      <c r="AT20" s="98"/>
      <c r="AU20" s="91"/>
      <c r="AV20" s="91"/>
      <c r="AW20" s="91"/>
      <c r="AX20" s="91"/>
      <c r="AY20" s="91"/>
      <c r="AZ20" s="91"/>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89"/>
      <c r="DJ20" s="57"/>
      <c r="DK20" s="57"/>
      <c r="DL20" s="57"/>
    </row>
    <row r="21" spans="1:116" s="1" customFormat="1" ht="26.25" customHeight="1" thickBot="1" x14ac:dyDescent="0.2">
      <c r="A21" s="58"/>
      <c r="B21" s="58"/>
      <c r="C21" s="57"/>
      <c r="D21" s="88"/>
      <c r="E21" s="91" t="s">
        <v>14</v>
      </c>
      <c r="F21" s="91"/>
      <c r="G21" s="91"/>
      <c r="H21" s="91"/>
      <c r="I21" s="91"/>
      <c r="J21" s="91"/>
      <c r="K21" s="103"/>
      <c r="L21" s="91"/>
      <c r="M21" s="91"/>
      <c r="N21" s="91"/>
      <c r="O21" s="91"/>
      <c r="P21" s="91"/>
      <c r="Q21" s="91"/>
      <c r="R21" s="91"/>
      <c r="S21" s="91"/>
      <c r="T21" s="91"/>
      <c r="U21" s="91"/>
      <c r="V21" s="91"/>
      <c r="W21" s="91"/>
      <c r="X21" s="91"/>
      <c r="Y21" s="91"/>
      <c r="Z21" s="201"/>
      <c r="AA21" s="202"/>
      <c r="AB21" s="203"/>
      <c r="AC21" s="104" t="s">
        <v>45</v>
      </c>
      <c r="AE21" s="57"/>
      <c r="AF21" s="57"/>
      <c r="AG21" s="57"/>
      <c r="AH21" s="57"/>
      <c r="AI21" s="57"/>
      <c r="AJ21" s="57"/>
      <c r="AK21" s="57"/>
      <c r="AL21" s="57"/>
      <c r="AM21" s="57"/>
      <c r="AN21" s="57"/>
      <c r="AO21" s="105"/>
      <c r="AP21" s="201"/>
      <c r="AQ21" s="202"/>
      <c r="AR21" s="203"/>
      <c r="AS21" s="104" t="s">
        <v>46</v>
      </c>
      <c r="AU21" s="57"/>
      <c r="AV21" s="57"/>
      <c r="AW21" s="57"/>
      <c r="AX21" s="57"/>
      <c r="AY21" s="57"/>
      <c r="AZ21" s="57"/>
      <c r="BA21" s="57"/>
      <c r="BB21" s="57"/>
      <c r="BC21" s="57"/>
      <c r="BD21" s="57"/>
      <c r="BE21" s="57"/>
      <c r="BF21" s="57"/>
      <c r="BG21" s="57"/>
      <c r="BH21" s="57"/>
      <c r="BI21" s="57"/>
      <c r="BJ21" s="57"/>
      <c r="BK21" s="57"/>
      <c r="BL21" s="57"/>
      <c r="BM21" s="57"/>
      <c r="BN21" s="57"/>
      <c r="BO21" s="57"/>
      <c r="BP21" s="57"/>
      <c r="BQ21" s="213" t="s">
        <v>47</v>
      </c>
      <c r="BR21" s="213"/>
      <c r="BS21" s="213"/>
      <c r="BT21" s="213"/>
      <c r="BU21" s="213"/>
      <c r="BV21" s="213"/>
      <c r="BW21" s="213"/>
      <c r="BX21" s="213"/>
      <c r="BY21" s="213"/>
      <c r="BZ21" s="213"/>
      <c r="CA21" s="213"/>
      <c r="CB21" s="57"/>
      <c r="CC21" s="201"/>
      <c r="CD21" s="202"/>
      <c r="CE21" s="202"/>
      <c r="CF21" s="202"/>
      <c r="CG21" s="202"/>
      <c r="CH21" s="202"/>
      <c r="CI21" s="202"/>
      <c r="CJ21" s="202"/>
      <c r="CK21" s="202"/>
      <c r="CL21" s="202"/>
      <c r="CM21" s="203"/>
      <c r="CN21" s="91" t="s">
        <v>0</v>
      </c>
      <c r="CO21" s="91"/>
      <c r="CP21" s="91"/>
      <c r="CQ21" s="91"/>
      <c r="CR21" s="201"/>
      <c r="CS21" s="202"/>
      <c r="CT21" s="202"/>
      <c r="CU21" s="202"/>
      <c r="CV21" s="203"/>
      <c r="CW21" s="91" t="s">
        <v>7</v>
      </c>
      <c r="CX21" s="91"/>
      <c r="CY21" s="91"/>
      <c r="CZ21" s="91"/>
      <c r="DA21" s="201"/>
      <c r="DB21" s="202"/>
      <c r="DC21" s="202"/>
      <c r="DD21" s="202"/>
      <c r="DE21" s="203"/>
      <c r="DF21" s="91" t="s">
        <v>1</v>
      </c>
      <c r="DG21" s="91"/>
      <c r="DH21" s="91"/>
      <c r="DI21" s="106"/>
      <c r="DJ21" s="58"/>
      <c r="DK21" s="58"/>
      <c r="DL21" s="58"/>
    </row>
    <row r="22" spans="1:116" s="1" customFormat="1" ht="3.75" customHeight="1" thickBot="1" x14ac:dyDescent="0.2">
      <c r="A22" s="57"/>
      <c r="B22" s="57"/>
      <c r="C22" s="57"/>
      <c r="D22" s="88"/>
      <c r="E22" s="95"/>
      <c r="F22" s="95"/>
      <c r="G22" s="95"/>
      <c r="H22" s="95"/>
      <c r="I22" s="95"/>
      <c r="J22" s="95"/>
      <c r="K22" s="95"/>
      <c r="L22" s="95"/>
      <c r="M22" s="95"/>
      <c r="N22" s="95"/>
      <c r="O22" s="95"/>
      <c r="P22" s="95"/>
      <c r="Q22" s="95"/>
      <c r="R22" s="95"/>
      <c r="S22" s="95"/>
      <c r="T22" s="95"/>
      <c r="U22" s="95"/>
      <c r="V22" s="95"/>
      <c r="W22" s="91"/>
      <c r="X22" s="91"/>
      <c r="Y22" s="91"/>
      <c r="Z22" s="91"/>
      <c r="AA22" s="91"/>
      <c r="AB22" s="91"/>
      <c r="AC22" s="91"/>
      <c r="AD22" s="91"/>
      <c r="AE22" s="91"/>
      <c r="AF22" s="99"/>
      <c r="AG22" s="99"/>
      <c r="AH22" s="99"/>
      <c r="AI22" s="99"/>
      <c r="AJ22" s="99"/>
      <c r="AK22" s="91"/>
      <c r="AL22" s="91"/>
      <c r="AM22" s="91"/>
      <c r="AN22" s="91"/>
      <c r="AO22" s="99"/>
      <c r="AP22" s="107"/>
      <c r="AQ22" s="107"/>
      <c r="AR22" s="99"/>
      <c r="AS22" s="99"/>
      <c r="AT22" s="91"/>
      <c r="AU22" s="91"/>
      <c r="AV22" s="91"/>
      <c r="AW22" s="91"/>
      <c r="AX22" s="99"/>
      <c r="AY22" s="99"/>
      <c r="AZ22" s="99"/>
      <c r="BA22" s="99"/>
      <c r="BB22" s="99"/>
      <c r="BC22" s="91"/>
      <c r="BD22" s="91"/>
      <c r="BE22" s="91"/>
      <c r="BF22" s="91"/>
      <c r="BG22" s="91"/>
      <c r="BH22" s="91"/>
      <c r="BI22" s="91"/>
      <c r="BJ22" s="91"/>
      <c r="BK22" s="99"/>
      <c r="BL22" s="99"/>
      <c r="BM22" s="99"/>
      <c r="BN22" s="99"/>
      <c r="BO22" s="99"/>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89"/>
      <c r="DJ22" s="57"/>
      <c r="DK22" s="57"/>
      <c r="DL22" s="57"/>
    </row>
    <row r="23" spans="1:116" s="1" customFormat="1" ht="26.25" customHeight="1" thickBot="1" x14ac:dyDescent="0.2">
      <c r="A23" s="58"/>
      <c r="B23" s="58"/>
      <c r="C23" s="57"/>
      <c r="D23" s="88"/>
      <c r="E23" s="95" t="s">
        <v>316</v>
      </c>
      <c r="F23" s="57"/>
      <c r="G23" s="57"/>
      <c r="H23" s="57"/>
      <c r="I23" s="57"/>
      <c r="J23" s="57"/>
      <c r="K23" s="57"/>
      <c r="L23" s="57"/>
      <c r="M23" s="57"/>
      <c r="N23" s="57"/>
      <c r="O23" s="57"/>
      <c r="P23" s="57"/>
      <c r="Q23" s="57"/>
      <c r="R23" s="57"/>
      <c r="S23" s="57"/>
      <c r="T23" s="95" t="s">
        <v>317</v>
      </c>
      <c r="U23" s="57"/>
      <c r="V23" s="57"/>
      <c r="W23" s="57"/>
      <c r="X23" s="57"/>
      <c r="Y23" s="91"/>
      <c r="Z23" s="204"/>
      <c r="AA23" s="205"/>
      <c r="AB23" s="205"/>
      <c r="AC23" s="205"/>
      <c r="AD23" s="205"/>
      <c r="AE23" s="205"/>
      <c r="AF23" s="205"/>
      <c r="AG23" s="205"/>
      <c r="AH23" s="205"/>
      <c r="AI23" s="205"/>
      <c r="AJ23" s="206"/>
      <c r="AK23" s="109">
        <v>2</v>
      </c>
      <c r="AL23" s="91" t="s">
        <v>10</v>
      </c>
      <c r="AM23" s="108"/>
      <c r="AN23" s="108"/>
      <c r="AO23" s="108"/>
      <c r="AP23" s="108"/>
      <c r="AQ23" s="108"/>
      <c r="AR23" s="198" t="str">
        <f>IF(Z23="","",(VLOOKUP(Z23,医療機関番号名称2025!A:B,2,0)))</f>
        <v/>
      </c>
      <c r="AS23" s="199"/>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199"/>
      <c r="BP23" s="199"/>
      <c r="BQ23" s="199"/>
      <c r="BR23" s="199"/>
      <c r="BS23" s="199"/>
      <c r="BT23" s="199"/>
      <c r="BU23" s="199"/>
      <c r="BV23" s="199"/>
      <c r="BW23" s="199"/>
      <c r="BX23" s="199"/>
      <c r="BY23" s="199"/>
      <c r="BZ23" s="199"/>
      <c r="CA23" s="199"/>
      <c r="CB23" s="199"/>
      <c r="CC23" s="199"/>
      <c r="CD23" s="199"/>
      <c r="CE23" s="199"/>
      <c r="CF23" s="199"/>
      <c r="CG23" s="199"/>
      <c r="CH23" s="199"/>
      <c r="CI23" s="199"/>
      <c r="CJ23" s="199"/>
      <c r="CK23" s="199"/>
      <c r="CL23" s="199"/>
      <c r="CM23" s="199"/>
      <c r="CN23" s="199"/>
      <c r="CO23" s="199"/>
      <c r="CP23" s="199"/>
      <c r="CQ23" s="199"/>
      <c r="CR23" s="199"/>
      <c r="CS23" s="199"/>
      <c r="CT23" s="199"/>
      <c r="CU23" s="199"/>
      <c r="CV23" s="199"/>
      <c r="CW23" s="199"/>
      <c r="CX23" s="199"/>
      <c r="CY23" s="199"/>
      <c r="CZ23" s="199"/>
      <c r="DA23" s="199"/>
      <c r="DB23" s="199"/>
      <c r="DC23" s="199"/>
      <c r="DD23" s="199"/>
      <c r="DE23" s="199"/>
      <c r="DF23" s="199"/>
      <c r="DG23" s="199"/>
      <c r="DH23" s="200"/>
      <c r="DI23" s="89"/>
      <c r="DJ23" s="57"/>
      <c r="DK23" s="58"/>
      <c r="DL23" s="58"/>
    </row>
    <row r="24" spans="1:116" s="1" customFormat="1" ht="13.5" customHeight="1" x14ac:dyDescent="0.15">
      <c r="A24" s="58"/>
      <c r="B24" s="58"/>
      <c r="C24" s="57"/>
      <c r="D24" s="88"/>
      <c r="E24" s="91"/>
      <c r="F24" s="91"/>
      <c r="G24" s="91"/>
      <c r="H24" s="91"/>
      <c r="I24" s="91"/>
      <c r="J24" s="91"/>
      <c r="K24" s="91"/>
      <c r="L24" s="91"/>
      <c r="M24" s="91"/>
      <c r="N24" s="91"/>
      <c r="O24" s="91"/>
      <c r="P24" s="91"/>
      <c r="Q24" s="91"/>
      <c r="R24" s="91"/>
      <c r="V24" s="91"/>
      <c r="W24" s="91"/>
      <c r="X24" s="91"/>
      <c r="Z24" s="151" t="s">
        <v>340</v>
      </c>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94"/>
      <c r="CR24" s="94"/>
      <c r="CS24" s="94"/>
      <c r="CT24" s="94"/>
      <c r="CU24" s="94"/>
      <c r="CV24" s="94"/>
      <c r="CW24" s="94"/>
      <c r="CX24" s="94"/>
      <c r="CY24" s="94"/>
      <c r="CZ24" s="94"/>
      <c r="DA24" s="94"/>
      <c r="DB24" s="94"/>
      <c r="DC24" s="94"/>
      <c r="DD24" s="94"/>
      <c r="DE24" s="94"/>
      <c r="DF24" s="94"/>
      <c r="DG24" s="94"/>
      <c r="DH24" s="94"/>
      <c r="DI24" s="89"/>
      <c r="DJ24" s="57"/>
      <c r="DK24" s="58"/>
      <c r="DL24" s="58"/>
    </row>
    <row r="25" spans="1:116" s="1" customFormat="1" ht="3.75" customHeight="1" thickBot="1" x14ac:dyDescent="0.2">
      <c r="A25" s="57"/>
      <c r="B25" s="57"/>
      <c r="C25" s="57"/>
      <c r="D25" s="88"/>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190"/>
      <c r="AG25" s="99"/>
      <c r="AH25" s="99"/>
      <c r="AI25" s="99"/>
      <c r="AJ25" s="99"/>
      <c r="AK25" s="99"/>
      <c r="AL25" s="99"/>
      <c r="AM25" s="99"/>
      <c r="AN25" s="99"/>
      <c r="AO25" s="99"/>
      <c r="AP25" s="99"/>
      <c r="AQ25" s="99"/>
      <c r="AR25" s="91"/>
      <c r="AS25" s="91"/>
      <c r="AT25" s="91"/>
      <c r="AU25" s="91"/>
      <c r="AV25" s="91"/>
      <c r="AW25" s="91"/>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89"/>
      <c r="DJ25" s="57"/>
      <c r="DK25" s="57"/>
      <c r="DL25" s="57"/>
    </row>
    <row r="26" spans="1:116" s="1" customFormat="1" ht="26.25" customHeight="1" thickBot="1" x14ac:dyDescent="0.2">
      <c r="A26" s="58"/>
      <c r="B26" s="58"/>
      <c r="C26" s="57"/>
      <c r="D26" s="88"/>
      <c r="E26" s="91" t="s">
        <v>15</v>
      </c>
      <c r="F26" s="91"/>
      <c r="G26" s="91"/>
      <c r="H26" s="91"/>
      <c r="I26" s="91"/>
      <c r="J26" s="91"/>
      <c r="K26" s="91"/>
      <c r="L26" s="91"/>
      <c r="M26" s="91"/>
      <c r="N26" s="91"/>
      <c r="O26" s="91"/>
      <c r="P26" s="91"/>
      <c r="Q26" s="91"/>
      <c r="R26" s="91"/>
      <c r="S26" s="91"/>
      <c r="T26" s="91"/>
      <c r="U26" s="91"/>
      <c r="V26" s="91"/>
      <c r="W26" s="91"/>
      <c r="X26" s="91"/>
      <c r="Y26" s="91"/>
      <c r="Z26" s="201"/>
      <c r="AA26" s="202"/>
      <c r="AB26" s="202"/>
      <c r="AC26" s="202"/>
      <c r="AD26" s="202"/>
      <c r="AE26" s="202"/>
      <c r="AF26" s="202"/>
      <c r="AG26" s="202"/>
      <c r="AH26" s="202"/>
      <c r="AI26" s="202"/>
      <c r="AJ26" s="203"/>
      <c r="AK26" s="91" t="s">
        <v>0</v>
      </c>
      <c r="AL26" s="91"/>
      <c r="AM26" s="91"/>
      <c r="AN26" s="91"/>
      <c r="AO26" s="201"/>
      <c r="AP26" s="202"/>
      <c r="AQ26" s="202"/>
      <c r="AR26" s="202"/>
      <c r="AS26" s="203"/>
      <c r="AT26" s="91" t="s">
        <v>7</v>
      </c>
      <c r="AU26" s="91"/>
      <c r="AV26" s="91"/>
      <c r="AW26" s="91"/>
      <c r="AX26" s="201"/>
      <c r="AY26" s="202"/>
      <c r="AZ26" s="202"/>
      <c r="BA26" s="202"/>
      <c r="BB26" s="203"/>
      <c r="BC26" s="91" t="s">
        <v>1</v>
      </c>
      <c r="BD26" s="91"/>
      <c r="BE26" s="91"/>
      <c r="BG26" s="169"/>
      <c r="BH26" s="192" t="e">
        <f>IF(DATEDIF(DATE(CC21,CR21,DA21),DATE(Z26,AO26,AX26),"y")&lt;30,"受診日現在30歳未満の場合は受診できません。","")</f>
        <v>#NUM!</v>
      </c>
      <c r="BI26" s="169"/>
      <c r="BJ26" s="169"/>
      <c r="BK26" s="169"/>
      <c r="BL26" s="169"/>
      <c r="BM26" s="169"/>
      <c r="BN26" s="169"/>
      <c r="BO26" s="169"/>
      <c r="BP26" s="169"/>
      <c r="BQ26" s="169"/>
      <c r="BR26" s="169"/>
      <c r="BS26" s="169"/>
      <c r="BT26" s="169"/>
      <c r="BU26" s="169"/>
      <c r="BV26" s="169"/>
      <c r="BW26" s="169"/>
      <c r="BX26" s="169"/>
      <c r="BY26" s="169"/>
      <c r="BZ26" s="169"/>
      <c r="CA26" s="169"/>
      <c r="CB26" s="169"/>
      <c r="CC26" s="169"/>
      <c r="CD26" s="169"/>
      <c r="CE26" s="169"/>
      <c r="CF26" s="169"/>
      <c r="CG26" s="169"/>
      <c r="CH26" s="169"/>
      <c r="CI26" s="169"/>
      <c r="CJ26" s="169"/>
      <c r="CK26" s="169"/>
      <c r="CL26" s="169"/>
      <c r="CM26" s="169"/>
      <c r="CN26" s="169"/>
      <c r="CO26" s="169"/>
      <c r="CP26" s="169"/>
      <c r="CQ26" s="169"/>
      <c r="CR26" s="169"/>
      <c r="CS26" s="169"/>
      <c r="CT26" s="169"/>
      <c r="CU26" s="169"/>
      <c r="CV26" s="169"/>
      <c r="CW26" s="169"/>
      <c r="CX26" s="169"/>
      <c r="CY26" s="169"/>
      <c r="CZ26" s="169"/>
      <c r="DA26" s="169"/>
      <c r="DB26" s="169"/>
      <c r="DC26" s="169"/>
      <c r="DD26" s="169"/>
      <c r="DE26" s="169"/>
      <c r="DF26" s="169"/>
      <c r="DG26" s="169"/>
      <c r="DH26" s="169"/>
      <c r="DI26" s="89"/>
      <c r="DJ26" s="57"/>
      <c r="DK26" s="57"/>
      <c r="DL26" s="57"/>
    </row>
    <row r="27" spans="1:116" s="1" customFormat="1" ht="3.75" customHeight="1" thickBot="1" x14ac:dyDescent="0.2">
      <c r="A27" s="58"/>
      <c r="B27" s="58"/>
      <c r="C27" s="57"/>
      <c r="D27" s="88"/>
      <c r="E27" s="91"/>
      <c r="F27" s="91"/>
      <c r="G27" s="91"/>
      <c r="H27" s="91"/>
      <c r="I27" s="91"/>
      <c r="J27" s="91"/>
      <c r="K27" s="91"/>
      <c r="L27" s="91"/>
      <c r="M27" s="91"/>
      <c r="N27" s="91"/>
      <c r="O27" s="91"/>
      <c r="P27" s="91"/>
      <c r="Q27" s="91"/>
      <c r="R27" s="91"/>
      <c r="S27" s="91"/>
      <c r="T27" s="91"/>
      <c r="U27" s="91"/>
      <c r="V27" s="91"/>
      <c r="W27" s="91"/>
      <c r="X27" s="91"/>
      <c r="Y27" s="91"/>
      <c r="Z27" s="171"/>
      <c r="AA27" s="171"/>
      <c r="AB27" s="171"/>
      <c r="AC27" s="171"/>
      <c r="AD27" s="171"/>
      <c r="AE27" s="171"/>
      <c r="AF27" s="171"/>
      <c r="AG27" s="171"/>
      <c r="AH27" s="171"/>
      <c r="AI27" s="171"/>
      <c r="AJ27" s="171"/>
      <c r="AK27" s="91"/>
      <c r="AL27" s="91"/>
      <c r="AM27" s="91"/>
      <c r="AN27" s="91"/>
      <c r="AO27" s="171"/>
      <c r="AP27" s="171"/>
      <c r="AQ27" s="171"/>
      <c r="AR27" s="171"/>
      <c r="AS27" s="171"/>
      <c r="AT27" s="91"/>
      <c r="AU27" s="91"/>
      <c r="AV27" s="91"/>
      <c r="AW27" s="91"/>
      <c r="AX27" s="171"/>
      <c r="AY27" s="171"/>
      <c r="AZ27" s="171"/>
      <c r="BA27" s="171"/>
      <c r="BB27" s="171"/>
      <c r="BC27" s="91"/>
      <c r="BD27" s="91"/>
      <c r="BE27" s="91"/>
      <c r="BG27" s="169"/>
      <c r="BH27" s="91"/>
      <c r="BI27" s="169"/>
      <c r="BJ27" s="169"/>
      <c r="BK27" s="169"/>
      <c r="BL27" s="169"/>
      <c r="BM27" s="169"/>
      <c r="BN27" s="169"/>
      <c r="BO27" s="169"/>
      <c r="BP27" s="169"/>
      <c r="BQ27" s="170"/>
      <c r="BR27" s="170"/>
      <c r="BS27" s="172"/>
      <c r="BT27" s="172"/>
      <c r="BU27" s="172"/>
      <c r="BV27" s="172"/>
      <c r="BW27" s="172"/>
      <c r="BX27" s="172"/>
      <c r="BY27" s="172"/>
      <c r="BZ27" s="172"/>
      <c r="CA27" s="172"/>
      <c r="CB27" s="172"/>
      <c r="CC27" s="172"/>
      <c r="CD27" s="172"/>
      <c r="CE27" s="172"/>
      <c r="CF27" s="172"/>
      <c r="CG27" s="172"/>
      <c r="CH27" s="172"/>
      <c r="CI27" s="172"/>
      <c r="CJ27" s="172"/>
      <c r="CK27" s="172"/>
      <c r="CL27" s="172"/>
      <c r="CM27" s="172"/>
      <c r="CN27" s="172"/>
      <c r="CO27" s="172"/>
      <c r="CP27" s="172"/>
      <c r="CQ27" s="172"/>
      <c r="CR27" s="172"/>
      <c r="CS27" s="172"/>
      <c r="CT27" s="172"/>
      <c r="CU27" s="172"/>
      <c r="CV27" s="172"/>
      <c r="CW27" s="172"/>
      <c r="CX27" s="172"/>
      <c r="CY27" s="172"/>
      <c r="CZ27" s="172"/>
      <c r="DA27" s="172"/>
      <c r="DB27" s="172"/>
      <c r="DC27" s="172"/>
      <c r="DD27" s="172"/>
      <c r="DE27" s="172"/>
      <c r="DF27" s="172"/>
      <c r="DG27" s="172"/>
      <c r="DH27" s="172"/>
      <c r="DI27" s="89"/>
      <c r="DJ27" s="57"/>
      <c r="DK27" s="57"/>
      <c r="DL27" s="57"/>
    </row>
    <row r="28" spans="1:116" s="1" customFormat="1" ht="3.75" customHeight="1" x14ac:dyDescent="0.15">
      <c r="A28" s="58"/>
      <c r="B28" s="58"/>
      <c r="C28" s="57"/>
      <c r="D28" s="88"/>
      <c r="E28" s="57"/>
      <c r="F28" s="57"/>
      <c r="G28" s="57"/>
      <c r="H28" s="57"/>
      <c r="I28" s="57"/>
      <c r="J28" s="3"/>
      <c r="K28" s="3"/>
      <c r="L28" s="3"/>
      <c r="M28" s="3"/>
      <c r="N28" s="3"/>
      <c r="O28" s="3"/>
      <c r="P28" s="3"/>
      <c r="Q28" s="3"/>
      <c r="R28" s="3"/>
      <c r="S28" s="3"/>
      <c r="T28" s="3"/>
      <c r="U28" s="3"/>
      <c r="V28" s="3"/>
      <c r="W28" s="3"/>
      <c r="X28" s="3"/>
      <c r="Y28" s="3"/>
      <c r="Z28" s="179"/>
      <c r="AA28" s="180"/>
      <c r="AB28" s="180"/>
      <c r="AC28" s="180"/>
      <c r="AD28" s="180"/>
      <c r="AE28" s="180"/>
      <c r="AF28" s="180"/>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1"/>
      <c r="BW28" s="181"/>
      <c r="BX28" s="181"/>
      <c r="BY28" s="181"/>
      <c r="BZ28" s="181"/>
      <c r="CA28" s="181"/>
      <c r="CB28" s="181"/>
      <c r="CC28" s="181"/>
      <c r="CD28" s="181"/>
      <c r="CE28" s="181"/>
      <c r="CF28" s="181"/>
      <c r="CG28" s="181"/>
      <c r="CH28" s="181"/>
      <c r="CI28" s="181"/>
      <c r="CJ28" s="181"/>
      <c r="CK28" s="181"/>
      <c r="CL28" s="181"/>
      <c r="CM28" s="181"/>
      <c r="CN28" s="181"/>
      <c r="CO28" s="181"/>
      <c r="CP28" s="181"/>
      <c r="CQ28" s="181"/>
      <c r="CR28" s="181"/>
      <c r="CS28" s="181"/>
      <c r="CT28" s="181"/>
      <c r="CU28" s="181"/>
      <c r="CV28" s="181"/>
      <c r="CW28" s="181"/>
      <c r="CX28" s="181"/>
      <c r="CY28" s="181"/>
      <c r="CZ28" s="181"/>
      <c r="DA28" s="181"/>
      <c r="DB28" s="181"/>
      <c r="DC28" s="181"/>
      <c r="DD28" s="181"/>
      <c r="DE28" s="181"/>
      <c r="DF28" s="181"/>
      <c r="DG28" s="181"/>
      <c r="DH28" s="182"/>
      <c r="DI28" s="154"/>
    </row>
    <row r="29" spans="1:116" s="1" customFormat="1" ht="12.6" customHeight="1" x14ac:dyDescent="0.15">
      <c r="A29" s="58"/>
      <c r="B29" s="58"/>
      <c r="C29" s="57"/>
      <c r="D29" s="88"/>
      <c r="E29" s="59"/>
      <c r="F29" s="57"/>
      <c r="G29" s="57"/>
      <c r="H29" s="57"/>
      <c r="I29" s="57"/>
      <c r="J29" s="3"/>
      <c r="K29" s="3"/>
      <c r="L29" s="3"/>
      <c r="M29" s="3"/>
      <c r="N29" s="3"/>
      <c r="O29" s="3"/>
      <c r="P29" s="3"/>
      <c r="Q29" s="3"/>
      <c r="R29" s="3"/>
      <c r="S29" s="3"/>
      <c r="T29" s="3"/>
      <c r="U29" s="3"/>
      <c r="V29" s="3"/>
      <c r="W29" s="3"/>
      <c r="X29" s="3"/>
      <c r="Y29" s="3"/>
      <c r="Z29" s="183"/>
      <c r="AA29" s="176" t="s">
        <v>445</v>
      </c>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8"/>
      <c r="BQ29" s="177"/>
      <c r="BR29" s="177"/>
      <c r="BS29" s="177"/>
      <c r="BT29" s="177"/>
      <c r="BU29" s="177"/>
      <c r="BV29" s="177"/>
      <c r="BW29" s="177"/>
      <c r="BX29" s="194" t="s">
        <v>443</v>
      </c>
      <c r="BY29" s="177"/>
      <c r="CA29" s="177"/>
      <c r="CB29" s="177"/>
      <c r="CC29" s="177"/>
      <c r="CD29" s="177"/>
      <c r="CE29" s="177"/>
      <c r="CF29" s="177"/>
      <c r="CG29" s="177"/>
      <c r="CH29" s="177"/>
      <c r="CI29" s="177"/>
      <c r="CJ29" s="177"/>
      <c r="CK29" s="177"/>
      <c r="CL29" s="177"/>
      <c r="CM29" s="177"/>
      <c r="CN29" s="177"/>
      <c r="CO29" s="177"/>
      <c r="DH29" s="184"/>
      <c r="DI29" s="154"/>
    </row>
    <row r="30" spans="1:116" s="1" customFormat="1" ht="12.6" customHeight="1" x14ac:dyDescent="0.15">
      <c r="A30" s="58"/>
      <c r="B30" s="58"/>
      <c r="C30" s="57"/>
      <c r="D30" s="88"/>
      <c r="E30" s="59" t="s">
        <v>444</v>
      </c>
      <c r="F30" s="57"/>
      <c r="G30" s="57"/>
      <c r="H30" s="57"/>
      <c r="I30" s="57"/>
      <c r="J30" s="3"/>
      <c r="K30" s="3"/>
      <c r="L30" s="3"/>
      <c r="M30" s="3"/>
      <c r="N30" s="3"/>
      <c r="O30" s="3"/>
      <c r="P30" s="3"/>
      <c r="Q30" s="3"/>
      <c r="R30" s="3"/>
      <c r="S30" s="3"/>
      <c r="T30" s="3"/>
      <c r="U30" s="3"/>
      <c r="V30" s="3"/>
      <c r="W30" s="3"/>
      <c r="X30" s="3"/>
      <c r="Y30" s="3"/>
      <c r="Z30" s="183"/>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c r="BG30" s="177"/>
      <c r="BH30" s="177"/>
      <c r="BI30" s="177"/>
      <c r="BJ30" s="177"/>
      <c r="BK30" s="177"/>
      <c r="BL30" s="177"/>
      <c r="BM30" s="177"/>
      <c r="BN30" s="177"/>
      <c r="BO30" s="177"/>
      <c r="BP30" s="177"/>
      <c r="BQ30" s="177"/>
      <c r="BR30" s="177"/>
      <c r="BS30" s="177"/>
      <c r="BT30" s="177"/>
      <c r="BU30" s="177"/>
      <c r="BV30" s="177"/>
      <c r="BW30" s="177"/>
      <c r="BX30" s="177"/>
      <c r="BY30" s="177"/>
      <c r="BZ30" s="177"/>
      <c r="CA30" s="177"/>
      <c r="CB30" s="177"/>
      <c r="CC30" s="177"/>
      <c r="CD30" s="177"/>
      <c r="CE30" s="177"/>
      <c r="CF30" s="177"/>
      <c r="CG30" s="177"/>
      <c r="CH30" s="177"/>
      <c r="CI30" s="177"/>
      <c r="CJ30" s="177"/>
      <c r="CK30" s="177"/>
      <c r="CL30" s="177"/>
      <c r="CM30" s="177"/>
      <c r="CN30" s="177"/>
      <c r="CO30" s="177"/>
      <c r="DH30" s="184"/>
      <c r="DI30" s="154"/>
    </row>
    <row r="31" spans="1:116" s="1" customFormat="1" ht="12.6" customHeight="1" x14ac:dyDescent="0.15">
      <c r="A31" s="58"/>
      <c r="B31" s="58"/>
      <c r="C31" s="57"/>
      <c r="D31" s="88"/>
      <c r="E31" s="57"/>
      <c r="F31" s="57"/>
      <c r="G31" s="57"/>
      <c r="H31" s="57"/>
      <c r="I31" s="57"/>
      <c r="J31" s="3"/>
      <c r="K31" s="3"/>
      <c r="L31" s="3"/>
      <c r="M31" s="3"/>
      <c r="N31" s="3"/>
      <c r="O31" s="3"/>
      <c r="P31" s="3"/>
      <c r="Q31" s="3"/>
      <c r="R31" s="3"/>
      <c r="S31" s="3"/>
      <c r="T31" s="3"/>
      <c r="U31" s="3"/>
      <c r="V31" s="3"/>
      <c r="W31" s="3"/>
      <c r="X31" s="3"/>
      <c r="Y31" s="3"/>
      <c r="Z31" s="183"/>
      <c r="AA31" s="195" t="s">
        <v>100</v>
      </c>
      <c r="AB31" s="196"/>
      <c r="AC31" s="177"/>
      <c r="AD31" s="178" t="s">
        <v>441</v>
      </c>
      <c r="AE31" s="177"/>
      <c r="AF31" s="177"/>
      <c r="AG31" s="177"/>
      <c r="AH31" s="177"/>
      <c r="AI31" s="177"/>
      <c r="AJ31" s="177"/>
      <c r="AK31" s="177"/>
      <c r="AL31" s="177"/>
      <c r="AM31" s="177"/>
      <c r="AN31" s="177"/>
      <c r="AO31" s="177"/>
      <c r="AP31" s="177"/>
      <c r="AQ31" s="177"/>
      <c r="AR31" s="177"/>
      <c r="AS31" s="177"/>
      <c r="AT31" s="177"/>
      <c r="AU31" s="177"/>
      <c r="AV31" s="195"/>
      <c r="AW31" s="196"/>
      <c r="AX31" s="177"/>
      <c r="AY31" s="178" t="s">
        <v>442</v>
      </c>
      <c r="AZ31" s="177"/>
      <c r="BA31" s="177"/>
      <c r="BB31" s="177"/>
      <c r="BC31" s="177"/>
      <c r="BD31" s="177"/>
      <c r="BE31" s="177"/>
      <c r="BF31" s="177"/>
      <c r="BG31" s="177"/>
      <c r="BH31" s="177"/>
      <c r="BI31" s="177"/>
      <c r="BJ31" s="177"/>
      <c r="BK31" s="177"/>
      <c r="BL31" s="177"/>
      <c r="BM31" s="177"/>
      <c r="BN31" s="177"/>
      <c r="BO31" s="177"/>
      <c r="BP31" s="177"/>
      <c r="BQ31" s="177"/>
      <c r="BR31" s="177"/>
      <c r="BS31" s="177"/>
      <c r="BT31" s="177"/>
      <c r="BU31" s="177"/>
      <c r="BV31" s="177"/>
      <c r="BW31" s="177"/>
      <c r="BX31" s="195" t="s">
        <v>100</v>
      </c>
      <c r="BY31" s="196"/>
      <c r="BZ31" s="177"/>
      <c r="CA31" s="178" t="s">
        <v>440</v>
      </c>
      <c r="CB31" s="177"/>
      <c r="CC31" s="177"/>
      <c r="CD31" s="177"/>
      <c r="CE31" s="177"/>
      <c r="CF31" s="177"/>
      <c r="CG31" s="177"/>
      <c r="CH31" s="177"/>
      <c r="CI31" s="177"/>
      <c r="CJ31" s="177"/>
      <c r="CK31" s="177"/>
      <c r="CL31" s="177"/>
      <c r="CM31" s="177"/>
      <c r="CN31" s="177"/>
      <c r="CO31" s="177"/>
      <c r="DH31" s="184"/>
      <c r="DI31" s="154"/>
    </row>
    <row r="32" spans="1:116" s="1" customFormat="1" ht="3.75" customHeight="1" thickBot="1" x14ac:dyDescent="0.2">
      <c r="A32" s="58"/>
      <c r="B32" s="58"/>
      <c r="C32" s="57"/>
      <c r="D32" s="88"/>
      <c r="E32" s="57"/>
      <c r="F32" s="57"/>
      <c r="G32" s="57"/>
      <c r="H32" s="57"/>
      <c r="I32" s="57"/>
      <c r="J32" s="3"/>
      <c r="K32" s="3"/>
      <c r="L32" s="3"/>
      <c r="M32" s="3"/>
      <c r="N32" s="3"/>
      <c r="O32" s="3"/>
      <c r="P32" s="3"/>
      <c r="Q32" s="3"/>
      <c r="R32" s="3"/>
      <c r="S32" s="3"/>
      <c r="T32" s="3"/>
      <c r="U32" s="3"/>
      <c r="V32" s="3"/>
      <c r="W32" s="3"/>
      <c r="X32" s="3"/>
      <c r="Y32" s="3"/>
      <c r="Z32" s="185"/>
      <c r="AA32" s="186"/>
      <c r="AB32" s="186"/>
      <c r="AC32" s="186"/>
      <c r="AD32" s="186"/>
      <c r="AE32" s="186"/>
      <c r="AF32" s="186"/>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7"/>
      <c r="BW32" s="187"/>
      <c r="BX32" s="187"/>
      <c r="BY32" s="187"/>
      <c r="BZ32" s="187"/>
      <c r="CA32" s="187"/>
      <c r="CB32" s="187"/>
      <c r="CC32" s="187"/>
      <c r="CD32" s="187"/>
      <c r="CE32" s="187"/>
      <c r="CF32" s="187"/>
      <c r="CG32" s="187"/>
      <c r="CH32" s="187"/>
      <c r="CI32" s="187"/>
      <c r="CJ32" s="187"/>
      <c r="CK32" s="187"/>
      <c r="CL32" s="187"/>
      <c r="CM32" s="187"/>
      <c r="CN32" s="187"/>
      <c r="CO32" s="187"/>
      <c r="CP32" s="187"/>
      <c r="CQ32" s="187"/>
      <c r="CR32" s="187"/>
      <c r="CS32" s="187"/>
      <c r="CT32" s="187"/>
      <c r="CU32" s="187"/>
      <c r="CV32" s="187"/>
      <c r="CW32" s="187"/>
      <c r="CX32" s="187"/>
      <c r="CY32" s="187"/>
      <c r="CZ32" s="187"/>
      <c r="DA32" s="187"/>
      <c r="DB32" s="187"/>
      <c r="DC32" s="187"/>
      <c r="DD32" s="187"/>
      <c r="DE32" s="187"/>
      <c r="DF32" s="187"/>
      <c r="DG32" s="187"/>
      <c r="DH32" s="188"/>
      <c r="DI32" s="154"/>
    </row>
    <row r="33" spans="1:116" s="1" customFormat="1" ht="3.75" customHeight="1" x14ac:dyDescent="0.15">
      <c r="A33" s="58"/>
      <c r="B33" s="58"/>
      <c r="C33" s="57"/>
      <c r="D33" s="88"/>
      <c r="E33" s="91"/>
      <c r="F33" s="91"/>
      <c r="G33" s="91"/>
      <c r="H33" s="91"/>
      <c r="I33" s="91"/>
      <c r="J33" s="91"/>
      <c r="K33" s="91"/>
      <c r="L33" s="91"/>
      <c r="M33" s="91"/>
      <c r="N33" s="91"/>
      <c r="O33" s="91"/>
      <c r="P33" s="91"/>
      <c r="Q33" s="91"/>
      <c r="R33" s="91"/>
      <c r="S33" s="91"/>
      <c r="T33" s="91"/>
      <c r="U33" s="91"/>
      <c r="V33" s="91"/>
      <c r="W33" s="91"/>
      <c r="X33" s="91"/>
      <c r="Y33" s="91"/>
      <c r="Z33" s="99"/>
      <c r="AA33" s="99"/>
      <c r="AB33" s="99"/>
      <c r="AC33" s="99"/>
      <c r="AD33" s="99"/>
      <c r="AE33" s="99"/>
      <c r="AF33" s="99"/>
      <c r="AG33" s="99"/>
      <c r="AH33" s="99"/>
      <c r="AI33" s="99"/>
      <c r="AJ33" s="99"/>
      <c r="AK33" s="91"/>
      <c r="AL33" s="91"/>
      <c r="AM33" s="91"/>
      <c r="AN33" s="91"/>
      <c r="AO33" s="99"/>
      <c r="AP33" s="99"/>
      <c r="AQ33" s="99"/>
      <c r="AR33" s="99"/>
      <c r="AS33" s="99"/>
      <c r="AT33" s="91"/>
      <c r="AU33" s="91"/>
      <c r="AV33" s="91"/>
      <c r="AW33" s="91"/>
      <c r="AX33" s="99"/>
      <c r="AY33" s="99"/>
      <c r="AZ33" s="99"/>
      <c r="BA33" s="99"/>
      <c r="BB33" s="99"/>
      <c r="BC33" s="91"/>
      <c r="BD33" s="91"/>
      <c r="BE33" s="91"/>
      <c r="BF33" s="110"/>
      <c r="BG33" s="108"/>
      <c r="BH33" s="108"/>
      <c r="BI33" s="108"/>
      <c r="BJ33" s="91"/>
      <c r="BK33" s="108"/>
      <c r="BL33" s="91"/>
      <c r="BM33" s="91"/>
      <c r="BN33" s="91"/>
      <c r="BO33" s="91"/>
      <c r="BP33" s="91"/>
      <c r="BQ33" s="99"/>
      <c r="BR33" s="99"/>
      <c r="BS33" s="99"/>
      <c r="BT33" s="91"/>
      <c r="BU33" s="104"/>
      <c r="BV33" s="91"/>
      <c r="BW33" s="91"/>
      <c r="BX33" s="91"/>
      <c r="BY33" s="91"/>
      <c r="BZ33" s="91"/>
      <c r="CA33" s="91"/>
      <c r="CB33" s="91"/>
      <c r="CC33" s="91"/>
      <c r="CD33" s="91"/>
      <c r="CE33" s="91"/>
      <c r="CF33" s="91"/>
      <c r="CG33" s="91"/>
      <c r="CH33" s="91"/>
      <c r="CI33" s="91"/>
      <c r="CJ33" s="91"/>
      <c r="CK33" s="91"/>
      <c r="CL33" s="93"/>
      <c r="CM33" s="108"/>
      <c r="CN33" s="91"/>
      <c r="CO33" s="91"/>
      <c r="CP33" s="91"/>
      <c r="CQ33" s="91"/>
      <c r="CR33" s="91"/>
      <c r="CS33" s="91"/>
      <c r="CT33" s="91"/>
      <c r="CU33" s="91"/>
      <c r="CV33" s="91"/>
      <c r="CW33" s="91"/>
      <c r="CX33" s="91"/>
      <c r="CY33" s="91"/>
      <c r="CZ33" s="91"/>
      <c r="DA33" s="91"/>
      <c r="DB33" s="91"/>
      <c r="DC33" s="108"/>
      <c r="DD33" s="108"/>
      <c r="DE33" s="108"/>
      <c r="DF33" s="108"/>
      <c r="DG33" s="108"/>
      <c r="DH33" s="108"/>
      <c r="DI33" s="89"/>
      <c r="DJ33" s="57"/>
      <c r="DK33" s="57"/>
      <c r="DL33" s="57"/>
    </row>
    <row r="34" spans="1:116" s="1" customFormat="1" ht="3.75" customHeight="1" x14ac:dyDescent="0.15">
      <c r="D34" s="157"/>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t="s">
        <v>431</v>
      </c>
      <c r="BS34" s="152"/>
      <c r="BT34" s="152"/>
      <c r="BU34" s="152"/>
      <c r="BV34" s="152"/>
      <c r="BW34" s="152"/>
      <c r="BX34" s="152"/>
      <c r="BY34" s="152"/>
      <c r="BZ34" s="152"/>
      <c r="CA34" s="152"/>
      <c r="CB34" s="152"/>
      <c r="CC34" s="152"/>
      <c r="CD34" s="152"/>
      <c r="CE34" s="152"/>
      <c r="CF34" s="152"/>
      <c r="CG34" s="152"/>
      <c r="CH34" s="152"/>
      <c r="CI34" s="152"/>
      <c r="CJ34" s="152"/>
      <c r="CK34" s="152"/>
      <c r="CL34" s="152"/>
      <c r="CM34" s="152"/>
      <c r="CN34" s="152"/>
      <c r="CO34" s="152"/>
      <c r="CP34" s="152"/>
      <c r="CQ34" s="152"/>
      <c r="CR34" s="152"/>
      <c r="CS34" s="152"/>
      <c r="CT34" s="152"/>
      <c r="CU34" s="152"/>
      <c r="CV34" s="152"/>
      <c r="CW34" s="152"/>
      <c r="CX34" s="152"/>
      <c r="CY34" s="152"/>
      <c r="CZ34" s="152"/>
      <c r="DA34" s="152"/>
      <c r="DB34" s="152"/>
      <c r="DC34" s="152"/>
      <c r="DD34" s="152"/>
      <c r="DE34" s="152"/>
      <c r="DF34" s="152"/>
      <c r="DG34" s="152"/>
      <c r="DH34" s="152"/>
      <c r="DI34" s="153"/>
    </row>
    <row r="35" spans="1:116" s="1" customFormat="1" x14ac:dyDescent="0.15">
      <c r="D35" s="158" t="s">
        <v>97</v>
      </c>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89"/>
      <c r="BS35" s="189"/>
      <c r="BT35" s="189"/>
      <c r="BU35" s="189"/>
      <c r="BV35" s="189"/>
      <c r="BW35" s="189"/>
      <c r="BX35" s="189"/>
      <c r="BY35" s="189"/>
      <c r="BZ35" s="189"/>
      <c r="CA35" s="189"/>
      <c r="CB35" s="189"/>
      <c r="CC35" s="189"/>
      <c r="CD35" s="189"/>
      <c r="CE35" s="189"/>
      <c r="CF35" s="189"/>
      <c r="CG35" s="189"/>
      <c r="CH35" s="189"/>
      <c r="CI35" s="189"/>
      <c r="CJ35" s="189"/>
      <c r="CK35" s="189"/>
      <c r="CL35" s="189"/>
      <c r="CM35" s="189"/>
      <c r="CN35" s="189"/>
      <c r="CO35" s="189"/>
      <c r="CP35" s="189"/>
      <c r="CQ35" s="189"/>
      <c r="CR35" s="189"/>
      <c r="CS35" s="189"/>
      <c r="CT35" s="189"/>
      <c r="CU35" s="189"/>
      <c r="CV35" s="189"/>
      <c r="CW35" s="189"/>
      <c r="CX35" s="189"/>
      <c r="CY35" s="189"/>
      <c r="CZ35" s="189"/>
      <c r="DA35" s="189"/>
      <c r="DB35" s="189"/>
      <c r="DC35" s="189"/>
      <c r="DD35" s="189"/>
      <c r="DE35" s="189"/>
      <c r="DF35" s="189"/>
      <c r="DG35" s="189"/>
      <c r="DH35" s="189"/>
      <c r="DI35" s="154"/>
    </row>
    <row r="36" spans="1:116" s="1" customFormat="1" ht="3.75" customHeight="1" x14ac:dyDescent="0.15">
      <c r="D36" s="158"/>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c r="BS36" s="189"/>
      <c r="BT36" s="189"/>
      <c r="BU36" s="189"/>
      <c r="BV36" s="189"/>
      <c r="BW36" s="189"/>
      <c r="BX36" s="189"/>
      <c r="BY36" s="189"/>
      <c r="BZ36" s="189"/>
      <c r="CA36" s="189"/>
      <c r="CB36" s="189"/>
      <c r="CC36" s="189"/>
      <c r="CD36" s="189"/>
      <c r="CE36" s="189"/>
      <c r="CF36" s="189"/>
      <c r="CG36" s="189"/>
      <c r="CH36" s="189"/>
      <c r="CI36" s="189"/>
      <c r="CJ36" s="189"/>
      <c r="CK36" s="189"/>
      <c r="CL36" s="189"/>
      <c r="CM36" s="189"/>
      <c r="CN36" s="189"/>
      <c r="CO36" s="189"/>
      <c r="CP36" s="189"/>
      <c r="CQ36" s="189"/>
      <c r="CR36" s="189"/>
      <c r="CS36" s="189"/>
      <c r="CT36" s="189"/>
      <c r="CU36" s="189"/>
      <c r="CV36" s="189"/>
      <c r="CW36" s="189"/>
      <c r="CX36" s="189"/>
      <c r="CY36" s="189"/>
      <c r="CZ36" s="189"/>
      <c r="DA36" s="189"/>
      <c r="DB36" s="189"/>
      <c r="DC36" s="189"/>
      <c r="DD36" s="189"/>
      <c r="DE36" s="189"/>
      <c r="DF36" s="189"/>
      <c r="DG36" s="189"/>
      <c r="DH36" s="189"/>
      <c r="DI36" s="154"/>
    </row>
    <row r="37" spans="1:116" s="1" customFormat="1" ht="11.25" customHeight="1" x14ac:dyDescent="0.15">
      <c r="D37" s="207" t="s">
        <v>326</v>
      </c>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8"/>
      <c r="BR37" s="208"/>
      <c r="BS37" s="208"/>
      <c r="BT37" s="208"/>
      <c r="BU37" s="208"/>
      <c r="BV37" s="208"/>
      <c r="BW37" s="208"/>
      <c r="BX37" s="208"/>
      <c r="BY37" s="208"/>
      <c r="BZ37" s="208"/>
      <c r="CA37" s="208"/>
      <c r="CB37" s="208"/>
      <c r="CC37" s="208"/>
      <c r="CD37" s="208"/>
      <c r="CE37" s="208"/>
      <c r="CF37" s="208"/>
      <c r="CG37" s="208"/>
      <c r="CH37" s="208"/>
      <c r="CI37" s="208"/>
      <c r="CJ37" s="208"/>
      <c r="CK37" s="208"/>
      <c r="CL37" s="208"/>
      <c r="CM37" s="208"/>
      <c r="CN37" s="208"/>
      <c r="CO37" s="208"/>
      <c r="CP37" s="208"/>
      <c r="CQ37" s="208"/>
      <c r="CR37" s="208"/>
      <c r="CS37" s="208"/>
      <c r="CT37" s="208"/>
      <c r="CU37" s="208"/>
      <c r="CV37" s="208"/>
      <c r="CW37" s="208"/>
      <c r="CX37" s="208"/>
      <c r="CY37" s="208"/>
      <c r="CZ37" s="208"/>
      <c r="DA37" s="208"/>
      <c r="DB37" s="208"/>
      <c r="DC37" s="208"/>
      <c r="DD37" s="208"/>
      <c r="DE37" s="208"/>
      <c r="DF37" s="208"/>
      <c r="DG37" s="208"/>
      <c r="DH37" s="208"/>
      <c r="DI37" s="209"/>
    </row>
    <row r="38" spans="1:116" ht="11.25" customHeight="1" x14ac:dyDescent="0.15">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8"/>
      <c r="BS38" s="208"/>
      <c r="BT38" s="208"/>
      <c r="BU38" s="208"/>
      <c r="BV38" s="208"/>
      <c r="BW38" s="208"/>
      <c r="BX38" s="208"/>
      <c r="BY38" s="208"/>
      <c r="BZ38" s="208"/>
      <c r="CA38" s="208"/>
      <c r="CB38" s="208"/>
      <c r="CC38" s="208"/>
      <c r="CD38" s="208"/>
      <c r="CE38" s="208"/>
      <c r="CF38" s="208"/>
      <c r="CG38" s="208"/>
      <c r="CH38" s="208"/>
      <c r="CI38" s="208"/>
      <c r="CJ38" s="208"/>
      <c r="CK38" s="208"/>
      <c r="CL38" s="208"/>
      <c r="CM38" s="208"/>
      <c r="CN38" s="208"/>
      <c r="CO38" s="208"/>
      <c r="CP38" s="208"/>
      <c r="CQ38" s="208"/>
      <c r="CR38" s="208"/>
      <c r="CS38" s="208"/>
      <c r="CT38" s="208"/>
      <c r="CU38" s="208"/>
      <c r="CV38" s="208"/>
      <c r="CW38" s="208"/>
      <c r="CX38" s="208"/>
      <c r="CY38" s="208"/>
      <c r="CZ38" s="208"/>
      <c r="DA38" s="208"/>
      <c r="DB38" s="208"/>
      <c r="DC38" s="208"/>
      <c r="DD38" s="208"/>
      <c r="DE38" s="208"/>
      <c r="DF38" s="208"/>
      <c r="DG38" s="208"/>
      <c r="DH38" s="208"/>
      <c r="DI38" s="209"/>
    </row>
    <row r="39" spans="1:116" ht="11.25" customHeight="1" x14ac:dyDescent="0.15">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8"/>
      <c r="BR39" s="208"/>
      <c r="BS39" s="208"/>
      <c r="BT39" s="208"/>
      <c r="BU39" s="208"/>
      <c r="BV39" s="208"/>
      <c r="BW39" s="208"/>
      <c r="BX39" s="208"/>
      <c r="BY39" s="208"/>
      <c r="BZ39" s="208"/>
      <c r="CA39" s="208"/>
      <c r="CB39" s="208"/>
      <c r="CC39" s="208"/>
      <c r="CD39" s="208"/>
      <c r="CE39" s="208"/>
      <c r="CF39" s="208"/>
      <c r="CG39" s="208"/>
      <c r="CH39" s="208"/>
      <c r="CI39" s="208"/>
      <c r="CJ39" s="208"/>
      <c r="CK39" s="208"/>
      <c r="CL39" s="208"/>
      <c r="CM39" s="208"/>
      <c r="CN39" s="208"/>
      <c r="CO39" s="208"/>
      <c r="CP39" s="208"/>
      <c r="CQ39" s="208"/>
      <c r="CR39" s="208"/>
      <c r="CS39" s="208"/>
      <c r="CT39" s="208"/>
      <c r="CU39" s="208"/>
      <c r="CV39" s="208"/>
      <c r="CW39" s="208"/>
      <c r="CX39" s="208"/>
      <c r="CY39" s="208"/>
      <c r="CZ39" s="208"/>
      <c r="DA39" s="208"/>
      <c r="DB39" s="208"/>
      <c r="DC39" s="208"/>
      <c r="DD39" s="208"/>
      <c r="DE39" s="208"/>
      <c r="DF39" s="208"/>
      <c r="DG39" s="208"/>
      <c r="DH39" s="208"/>
      <c r="DI39" s="209"/>
    </row>
    <row r="40" spans="1:116" ht="3.75" customHeight="1" x14ac:dyDescent="0.15">
      <c r="D40" s="159"/>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154"/>
    </row>
    <row r="41" spans="1:116" x14ac:dyDescent="0.15">
      <c r="D41" s="159"/>
      <c r="F41" s="195" t="s">
        <v>100</v>
      </c>
      <c r="G41" s="196"/>
      <c r="H41" s="82" t="s">
        <v>96</v>
      </c>
      <c r="I41" s="111"/>
      <c r="J41" s="111"/>
      <c r="K41" s="111"/>
      <c r="L41" s="111"/>
      <c r="M41" s="111"/>
      <c r="N41" s="111"/>
      <c r="O41" s="111"/>
      <c r="P41" s="111"/>
      <c r="Q41" s="111"/>
      <c r="R41" s="111"/>
      <c r="S41" s="195"/>
      <c r="T41" s="196"/>
      <c r="U41" s="150" t="s">
        <v>90</v>
      </c>
      <c r="V41" s="111"/>
      <c r="W41" s="111"/>
      <c r="X41" s="111"/>
      <c r="Y41" s="111"/>
      <c r="Z41" s="111"/>
      <c r="AA41" s="111"/>
      <c r="AB41" s="111"/>
      <c r="AC41" s="112"/>
      <c r="AD41" s="57"/>
      <c r="AE41" s="57"/>
      <c r="AF41" s="45"/>
      <c r="AG41" s="195"/>
      <c r="AH41" s="196"/>
      <c r="AI41" s="150" t="s">
        <v>91</v>
      </c>
      <c r="AJ41" s="111"/>
      <c r="AK41" s="111"/>
      <c r="AL41" s="111"/>
      <c r="AM41" s="111"/>
      <c r="AN41" s="111"/>
      <c r="AO41" s="111"/>
      <c r="AP41" s="111"/>
      <c r="AQ41" s="111"/>
      <c r="AR41" s="111"/>
      <c r="AS41" s="111"/>
      <c r="AT41" s="111"/>
      <c r="AU41" s="195"/>
      <c r="AV41" s="196"/>
      <c r="AW41" s="150" t="s">
        <v>92</v>
      </c>
      <c r="AX41" s="111"/>
      <c r="AY41" s="111"/>
      <c r="AZ41" s="111"/>
      <c r="BA41" s="111"/>
      <c r="BB41" s="111"/>
      <c r="BC41" s="111"/>
      <c r="BD41" s="111"/>
      <c r="BE41" s="112"/>
      <c r="BF41" s="57"/>
      <c r="BG41" s="45"/>
      <c r="BH41" s="45"/>
      <c r="BI41" s="195"/>
      <c r="BJ41" s="196"/>
      <c r="BK41" s="150" t="s">
        <v>93</v>
      </c>
      <c r="BL41" s="111"/>
      <c r="BM41" s="111"/>
      <c r="BN41" s="111"/>
      <c r="BO41" s="111"/>
      <c r="BP41" s="111"/>
      <c r="BQ41" s="111"/>
      <c r="BR41" s="111"/>
      <c r="BS41" s="111"/>
      <c r="BT41" s="111"/>
      <c r="BU41" s="111"/>
      <c r="BV41" s="111"/>
      <c r="BW41" s="195"/>
      <c r="BX41" s="196"/>
      <c r="BY41" s="150" t="s">
        <v>89</v>
      </c>
      <c r="BZ41" s="111"/>
      <c r="CA41" s="111"/>
      <c r="CB41" s="111"/>
      <c r="CC41" s="111"/>
      <c r="CD41" s="111"/>
      <c r="CE41" s="111"/>
      <c r="CF41" s="111"/>
      <c r="CG41" s="111"/>
      <c r="CH41" s="112"/>
      <c r="CI41" s="195"/>
      <c r="CJ41" s="196"/>
      <c r="CK41" s="91" t="s">
        <v>88</v>
      </c>
      <c r="CM41" s="91"/>
      <c r="CN41" s="91"/>
      <c r="CO41" s="99"/>
      <c r="CP41" s="99"/>
      <c r="CQ41" s="99"/>
      <c r="CR41" s="99"/>
      <c r="CS41" s="99"/>
      <c r="CT41" s="91"/>
      <c r="CU41" s="45"/>
      <c r="CV41" s="45"/>
      <c r="CW41" s="45"/>
      <c r="CX41" s="45"/>
      <c r="CY41" s="45"/>
      <c r="CZ41" s="45"/>
      <c r="DA41" s="45"/>
      <c r="DB41" s="45"/>
      <c r="DC41" s="45"/>
      <c r="DD41" s="45"/>
      <c r="DE41" s="45"/>
      <c r="DF41" s="45"/>
      <c r="DG41" s="45"/>
      <c r="DH41" s="45"/>
      <c r="DI41" s="160"/>
      <c r="DJ41" s="45"/>
    </row>
    <row r="42" spans="1:116" ht="3.75" customHeight="1" x14ac:dyDescent="0.15">
      <c r="D42" s="161"/>
      <c r="E42" s="155"/>
      <c r="F42" s="155"/>
      <c r="G42" s="155"/>
      <c r="H42" s="155"/>
      <c r="I42" s="155"/>
      <c r="J42" s="155"/>
      <c r="K42" s="155"/>
      <c r="L42" s="155"/>
      <c r="M42" s="155"/>
      <c r="N42" s="162"/>
      <c r="O42" s="162"/>
      <c r="P42" s="162"/>
      <c r="Q42" s="162"/>
      <c r="R42" s="162"/>
      <c r="S42" s="162"/>
      <c r="T42" s="162"/>
      <c r="U42" s="163"/>
      <c r="V42" s="163"/>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5"/>
      <c r="BX42" s="165"/>
      <c r="BY42" s="165"/>
      <c r="BZ42" s="165"/>
      <c r="CA42" s="165"/>
      <c r="CB42" s="165"/>
      <c r="CC42" s="165"/>
      <c r="CD42" s="164"/>
      <c r="CE42" s="164"/>
      <c r="CF42" s="164"/>
      <c r="CG42" s="164"/>
      <c r="CH42" s="164"/>
      <c r="CI42" s="164"/>
      <c r="CJ42" s="164"/>
      <c r="CK42" s="164"/>
      <c r="CL42" s="164"/>
      <c r="CM42" s="164"/>
      <c r="CN42" s="164"/>
      <c r="CO42" s="164"/>
      <c r="CP42" s="164"/>
      <c r="CQ42" s="164"/>
      <c r="CR42" s="164"/>
      <c r="CS42" s="164"/>
      <c r="CT42" s="164"/>
      <c r="CU42" s="164"/>
      <c r="CV42" s="164"/>
      <c r="CW42" s="164"/>
      <c r="CX42" s="164"/>
      <c r="CY42" s="164"/>
      <c r="CZ42" s="164"/>
      <c r="DA42" s="164"/>
      <c r="DB42" s="164"/>
      <c r="DC42" s="164"/>
      <c r="DD42" s="164"/>
      <c r="DE42" s="164"/>
      <c r="DF42" s="164"/>
      <c r="DG42" s="164"/>
      <c r="DH42" s="164"/>
      <c r="DI42" s="156"/>
    </row>
    <row r="43" spans="1:116" s="1" customFormat="1" ht="3.75" customHeight="1" x14ac:dyDescent="0.15">
      <c r="A43" s="58"/>
      <c r="B43" s="58"/>
      <c r="C43" s="57"/>
      <c r="D43" s="57"/>
      <c r="E43" s="102"/>
      <c r="F43" s="91"/>
      <c r="G43" s="91"/>
      <c r="H43" s="91"/>
      <c r="I43" s="91"/>
      <c r="J43" s="91"/>
      <c r="K43" s="91"/>
      <c r="L43" s="91"/>
      <c r="M43" s="91"/>
      <c r="N43" s="91"/>
      <c r="O43" s="91"/>
      <c r="P43" s="91"/>
      <c r="Q43" s="91"/>
      <c r="R43" s="91"/>
      <c r="S43" s="91"/>
      <c r="T43" s="91"/>
      <c r="U43" s="91"/>
      <c r="V43" s="91"/>
      <c r="W43" s="91"/>
      <c r="X43" s="91"/>
      <c r="Y43" s="93"/>
      <c r="Z43" s="99"/>
      <c r="AA43" s="99"/>
      <c r="AB43" s="99"/>
      <c r="AC43" s="91"/>
      <c r="AD43" s="91"/>
      <c r="AE43" s="91"/>
      <c r="AF43" s="91"/>
      <c r="AG43" s="91"/>
      <c r="AH43" s="91"/>
      <c r="AI43" s="91"/>
      <c r="AJ43" s="91"/>
      <c r="AK43" s="91"/>
      <c r="AL43" s="91"/>
      <c r="AM43" s="91"/>
      <c r="AN43" s="91"/>
      <c r="AO43" s="91"/>
      <c r="AP43" s="91"/>
      <c r="AQ43" s="91"/>
      <c r="AR43" s="91"/>
      <c r="AS43" s="91"/>
      <c r="AT43" s="91"/>
      <c r="AU43" s="93"/>
      <c r="AV43" s="99"/>
      <c r="AW43" s="99"/>
      <c r="AX43" s="99"/>
      <c r="AY43" s="91"/>
      <c r="AZ43" s="91"/>
      <c r="BA43" s="91"/>
      <c r="BB43" s="91"/>
      <c r="BC43" s="91"/>
      <c r="BD43" s="91"/>
      <c r="BE43" s="91"/>
      <c r="BF43" s="91"/>
      <c r="BG43" s="91"/>
      <c r="BH43" s="91"/>
      <c r="BI43" s="91"/>
      <c r="BJ43" s="91"/>
      <c r="BK43" s="91"/>
      <c r="BL43" s="91"/>
      <c r="BM43" s="91"/>
      <c r="BN43" s="91"/>
      <c r="BO43" s="91"/>
      <c r="BP43" s="91"/>
      <c r="BQ43" s="110"/>
      <c r="BR43" s="91"/>
      <c r="BS43" s="91"/>
      <c r="BT43" s="91"/>
      <c r="BU43" s="91"/>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1"/>
      <c r="DD43" s="91"/>
      <c r="DE43" s="91"/>
      <c r="DF43" s="91"/>
      <c r="DG43" s="91"/>
      <c r="DH43" s="91"/>
      <c r="DI43" s="57"/>
      <c r="DJ43" s="57"/>
      <c r="DK43" s="57"/>
      <c r="DL43" s="57"/>
    </row>
    <row r="44" spans="1:116" s="1" customFormat="1" ht="3.75" customHeight="1" x14ac:dyDescent="0.15">
      <c r="A44" s="57"/>
      <c r="B44" s="57"/>
      <c r="C44" s="57"/>
      <c r="D44" s="115"/>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6"/>
      <c r="CD44" s="116"/>
      <c r="CE44" s="116"/>
      <c r="CF44" s="116"/>
      <c r="CG44" s="116"/>
      <c r="CH44" s="116"/>
      <c r="CI44" s="116"/>
      <c r="CJ44" s="116"/>
      <c r="CK44" s="116"/>
      <c r="CL44" s="116"/>
      <c r="CM44" s="116"/>
      <c r="CN44" s="116"/>
      <c r="CO44" s="116"/>
      <c r="CP44" s="116"/>
      <c r="CQ44" s="116"/>
      <c r="CR44" s="116"/>
      <c r="CS44" s="116"/>
      <c r="CT44" s="116"/>
      <c r="CU44" s="116"/>
      <c r="CV44" s="116"/>
      <c r="CW44" s="116"/>
      <c r="CX44" s="116"/>
      <c r="CY44" s="116"/>
      <c r="CZ44" s="116"/>
      <c r="DA44" s="116"/>
      <c r="DB44" s="116"/>
      <c r="DC44" s="116"/>
      <c r="DD44" s="116"/>
      <c r="DE44" s="116"/>
      <c r="DF44" s="116"/>
      <c r="DG44" s="116"/>
      <c r="DH44" s="116"/>
      <c r="DI44" s="117"/>
      <c r="DJ44" s="57"/>
      <c r="DK44" s="57"/>
      <c r="DL44" s="57"/>
    </row>
    <row r="45" spans="1:116" s="1" customFormat="1" ht="13.5" customHeight="1" x14ac:dyDescent="0.15">
      <c r="A45" s="57"/>
      <c r="B45" s="57"/>
      <c r="C45" s="57"/>
      <c r="D45" s="88"/>
      <c r="E45" s="197" t="s">
        <v>421</v>
      </c>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7"/>
      <c r="BP45" s="197"/>
      <c r="BQ45" s="197"/>
      <c r="BR45" s="197"/>
      <c r="BS45" s="197"/>
      <c r="BT45" s="197"/>
      <c r="BU45" s="197"/>
      <c r="BV45" s="197"/>
      <c r="BW45" s="197"/>
      <c r="BX45" s="197"/>
      <c r="BY45" s="197"/>
      <c r="BZ45" s="197"/>
      <c r="CA45" s="197"/>
      <c r="CB45" s="197"/>
      <c r="CC45" s="197"/>
      <c r="CD45" s="197"/>
      <c r="CE45" s="197"/>
      <c r="CF45" s="197"/>
      <c r="CG45" s="197"/>
      <c r="CH45" s="197"/>
      <c r="CI45" s="197"/>
      <c r="CJ45" s="197"/>
      <c r="CK45" s="197"/>
      <c r="CL45" s="197"/>
      <c r="CM45" s="197"/>
      <c r="CN45" s="197"/>
      <c r="CO45" s="197"/>
      <c r="CP45" s="197"/>
      <c r="CQ45" s="197"/>
      <c r="CR45" s="197"/>
      <c r="CS45" s="197"/>
      <c r="CT45" s="197"/>
      <c r="CU45" s="197"/>
      <c r="CV45" s="197"/>
      <c r="CW45" s="197"/>
      <c r="CX45" s="197"/>
      <c r="CY45" s="197"/>
      <c r="CZ45" s="197"/>
      <c r="DA45" s="197"/>
      <c r="DB45" s="197"/>
      <c r="DC45" s="197"/>
      <c r="DD45" s="197"/>
      <c r="DE45" s="197"/>
      <c r="DF45" s="197"/>
      <c r="DG45" s="197"/>
      <c r="DH45" s="197"/>
      <c r="DI45" s="89"/>
      <c r="DJ45" s="57"/>
      <c r="DK45" s="57"/>
      <c r="DL45" s="57"/>
    </row>
    <row r="46" spans="1:116" s="1" customFormat="1" ht="13.5" customHeight="1" x14ac:dyDescent="0.15">
      <c r="A46" s="57"/>
      <c r="B46" s="57"/>
      <c r="C46" s="57"/>
      <c r="D46" s="88"/>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97"/>
      <c r="BD46" s="197"/>
      <c r="BE46" s="197"/>
      <c r="BF46" s="197"/>
      <c r="BG46" s="197"/>
      <c r="BH46" s="197"/>
      <c r="BI46" s="197"/>
      <c r="BJ46" s="197"/>
      <c r="BK46" s="197"/>
      <c r="BL46" s="197"/>
      <c r="BM46" s="197"/>
      <c r="BN46" s="197"/>
      <c r="BO46" s="197"/>
      <c r="BP46" s="197"/>
      <c r="BQ46" s="197"/>
      <c r="BR46" s="197"/>
      <c r="BS46" s="197"/>
      <c r="BT46" s="197"/>
      <c r="BU46" s="197"/>
      <c r="BV46" s="197"/>
      <c r="BW46" s="197"/>
      <c r="BX46" s="197"/>
      <c r="BY46" s="197"/>
      <c r="BZ46" s="197"/>
      <c r="CA46" s="197"/>
      <c r="CB46" s="197"/>
      <c r="CC46" s="197"/>
      <c r="CD46" s="197"/>
      <c r="CE46" s="197"/>
      <c r="CF46" s="197"/>
      <c r="CG46" s="197"/>
      <c r="CH46" s="197"/>
      <c r="CI46" s="197"/>
      <c r="CJ46" s="197"/>
      <c r="CK46" s="197"/>
      <c r="CL46" s="197"/>
      <c r="CM46" s="197"/>
      <c r="CN46" s="197"/>
      <c r="CO46" s="197"/>
      <c r="CP46" s="197"/>
      <c r="CQ46" s="197"/>
      <c r="CR46" s="197"/>
      <c r="CS46" s="197"/>
      <c r="CT46" s="197"/>
      <c r="CU46" s="197"/>
      <c r="CV46" s="197"/>
      <c r="CW46" s="197"/>
      <c r="CX46" s="197"/>
      <c r="CY46" s="197"/>
      <c r="CZ46" s="197"/>
      <c r="DA46" s="197"/>
      <c r="DB46" s="197"/>
      <c r="DC46" s="197"/>
      <c r="DD46" s="197"/>
      <c r="DE46" s="197"/>
      <c r="DF46" s="197"/>
      <c r="DG46" s="197"/>
      <c r="DH46" s="197"/>
      <c r="DI46" s="89"/>
      <c r="DJ46" s="57"/>
      <c r="DK46" s="57"/>
      <c r="DL46" s="57"/>
    </row>
    <row r="47" spans="1:116" s="1" customFormat="1" ht="3.75" customHeight="1" x14ac:dyDescent="0.15">
      <c r="A47" s="57"/>
      <c r="B47" s="57"/>
      <c r="C47" s="57"/>
      <c r="D47" s="8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8"/>
      <c r="CV47" s="118"/>
      <c r="CW47" s="118"/>
      <c r="CX47" s="118"/>
      <c r="CY47" s="118"/>
      <c r="CZ47" s="118"/>
      <c r="DA47" s="118"/>
      <c r="DB47" s="118"/>
      <c r="DC47" s="118"/>
      <c r="DD47" s="118"/>
      <c r="DE47" s="118"/>
      <c r="DF47" s="118"/>
      <c r="DG47" s="118"/>
      <c r="DH47" s="118"/>
      <c r="DI47" s="89"/>
      <c r="DJ47" s="57"/>
      <c r="DK47" s="57"/>
      <c r="DL47" s="57"/>
    </row>
    <row r="48" spans="1:116" s="1" customFormat="1" ht="3.75" customHeight="1" x14ac:dyDescent="0.15">
      <c r="A48" s="57"/>
      <c r="B48" s="57"/>
      <c r="C48" s="57"/>
      <c r="D48" s="8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c r="CZ48" s="118"/>
      <c r="DA48" s="118"/>
      <c r="DB48" s="118"/>
      <c r="DC48" s="118"/>
      <c r="DD48" s="118"/>
      <c r="DE48" s="118"/>
      <c r="DF48" s="118"/>
      <c r="DG48" s="118"/>
      <c r="DH48" s="118"/>
      <c r="DI48" s="89"/>
      <c r="DJ48" s="57"/>
      <c r="DK48" s="57"/>
      <c r="DL48" s="57"/>
    </row>
    <row r="49" spans="1:116" ht="3.75" customHeight="1" x14ac:dyDescent="0.15">
      <c r="A49" s="58"/>
      <c r="B49" s="58"/>
      <c r="C49" s="57"/>
      <c r="D49" s="88"/>
      <c r="E49" s="58"/>
      <c r="F49" s="82"/>
      <c r="G49" s="82"/>
      <c r="H49" s="82"/>
      <c r="I49" s="82"/>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87"/>
      <c r="DJ49" s="63"/>
      <c r="DK49" s="63"/>
      <c r="DL49" s="95"/>
    </row>
    <row r="50" spans="1:116" ht="13.5" customHeight="1" x14ac:dyDescent="0.15">
      <c r="A50" s="58"/>
      <c r="B50" s="58"/>
      <c r="C50" s="57"/>
      <c r="D50" s="88"/>
      <c r="E50" s="289" t="s">
        <v>108</v>
      </c>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0"/>
      <c r="AN50" s="290"/>
      <c r="AO50" s="290"/>
      <c r="AP50" s="290"/>
      <c r="AQ50" s="290"/>
      <c r="AR50" s="290"/>
      <c r="AS50" s="290"/>
      <c r="AT50" s="290"/>
      <c r="AU50" s="290"/>
      <c r="AV50" s="290"/>
      <c r="AW50" s="290"/>
      <c r="AX50" s="290"/>
      <c r="AY50" s="290"/>
      <c r="AZ50" s="290"/>
      <c r="BA50" s="290"/>
      <c r="BB50" s="290"/>
      <c r="BC50" s="290"/>
      <c r="BD50" s="290"/>
      <c r="BE50" s="290"/>
      <c r="BF50" s="290"/>
      <c r="BG50" s="290"/>
      <c r="BH50" s="290"/>
      <c r="BI50" s="290"/>
      <c r="BJ50" s="290"/>
      <c r="BK50" s="290"/>
      <c r="BL50" s="290"/>
      <c r="BM50" s="290"/>
      <c r="BN50" s="290"/>
      <c r="BO50" s="290"/>
      <c r="BP50" s="290"/>
      <c r="BQ50" s="290"/>
      <c r="BR50" s="290"/>
      <c r="BS50" s="290"/>
      <c r="BT50" s="290"/>
      <c r="BU50" s="290"/>
      <c r="BV50" s="290"/>
      <c r="BW50" s="290"/>
      <c r="BX50" s="290"/>
      <c r="BY50" s="290"/>
      <c r="BZ50" s="290"/>
      <c r="CA50" s="290"/>
      <c r="CB50" s="290"/>
      <c r="CC50" s="290"/>
      <c r="CD50" s="290"/>
      <c r="CE50" s="290"/>
      <c r="CF50" s="290"/>
      <c r="CG50" s="290"/>
      <c r="CH50" s="290"/>
      <c r="CI50" s="290"/>
      <c r="CJ50" s="290"/>
      <c r="CK50" s="290"/>
      <c r="CL50" s="290"/>
      <c r="CM50" s="290"/>
      <c r="CN50" s="290"/>
      <c r="CO50" s="290"/>
      <c r="CP50" s="290"/>
      <c r="CQ50" s="290"/>
      <c r="CR50" s="290"/>
      <c r="CS50" s="290"/>
      <c r="CT50" s="290"/>
      <c r="CU50" s="290"/>
      <c r="CV50" s="290"/>
      <c r="CW50" s="290"/>
      <c r="CX50" s="290"/>
      <c r="CY50" s="290"/>
      <c r="CZ50" s="290"/>
      <c r="DA50" s="290"/>
      <c r="DB50" s="290"/>
      <c r="DC50" s="290"/>
      <c r="DD50" s="290"/>
      <c r="DE50" s="290"/>
      <c r="DF50" s="290"/>
      <c r="DG50" s="290"/>
      <c r="DH50" s="290"/>
      <c r="DI50" s="87"/>
      <c r="DJ50" s="63"/>
      <c r="DK50" s="63"/>
      <c r="DL50" s="95"/>
    </row>
    <row r="51" spans="1:116" ht="13.5" customHeight="1" x14ac:dyDescent="0.15">
      <c r="A51" s="58"/>
      <c r="B51" s="58"/>
      <c r="C51" s="57"/>
      <c r="D51" s="88"/>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c r="AP51" s="290"/>
      <c r="AQ51" s="290"/>
      <c r="AR51" s="290"/>
      <c r="AS51" s="290"/>
      <c r="AT51" s="290"/>
      <c r="AU51" s="290"/>
      <c r="AV51" s="290"/>
      <c r="AW51" s="290"/>
      <c r="AX51" s="290"/>
      <c r="AY51" s="290"/>
      <c r="AZ51" s="290"/>
      <c r="BA51" s="290"/>
      <c r="BB51" s="290"/>
      <c r="BC51" s="290"/>
      <c r="BD51" s="290"/>
      <c r="BE51" s="290"/>
      <c r="BF51" s="290"/>
      <c r="BG51" s="290"/>
      <c r="BH51" s="290"/>
      <c r="BI51" s="290"/>
      <c r="BJ51" s="290"/>
      <c r="BK51" s="290"/>
      <c r="BL51" s="290"/>
      <c r="BM51" s="290"/>
      <c r="BN51" s="290"/>
      <c r="BO51" s="290"/>
      <c r="BP51" s="290"/>
      <c r="BQ51" s="290"/>
      <c r="BR51" s="290"/>
      <c r="BS51" s="290"/>
      <c r="BT51" s="290"/>
      <c r="BU51" s="290"/>
      <c r="BV51" s="290"/>
      <c r="BW51" s="290"/>
      <c r="BX51" s="290"/>
      <c r="BY51" s="290"/>
      <c r="BZ51" s="290"/>
      <c r="CA51" s="290"/>
      <c r="CB51" s="290"/>
      <c r="CC51" s="290"/>
      <c r="CD51" s="290"/>
      <c r="CE51" s="290"/>
      <c r="CF51" s="290"/>
      <c r="CG51" s="290"/>
      <c r="CH51" s="290"/>
      <c r="CI51" s="290"/>
      <c r="CJ51" s="290"/>
      <c r="CK51" s="290"/>
      <c r="CL51" s="290"/>
      <c r="CM51" s="290"/>
      <c r="CN51" s="290"/>
      <c r="CO51" s="290"/>
      <c r="CP51" s="290"/>
      <c r="CQ51" s="290"/>
      <c r="CR51" s="290"/>
      <c r="CS51" s="290"/>
      <c r="CT51" s="290"/>
      <c r="CU51" s="290"/>
      <c r="CV51" s="290"/>
      <c r="CW51" s="290"/>
      <c r="CX51" s="290"/>
      <c r="CY51" s="290"/>
      <c r="CZ51" s="290"/>
      <c r="DA51" s="290"/>
      <c r="DB51" s="290"/>
      <c r="DC51" s="290"/>
      <c r="DD51" s="290"/>
      <c r="DE51" s="290"/>
      <c r="DF51" s="290"/>
      <c r="DG51" s="290"/>
      <c r="DH51" s="290"/>
      <c r="DI51" s="87"/>
      <c r="DJ51" s="63"/>
      <c r="DK51" s="63"/>
      <c r="DL51" s="58"/>
    </row>
    <row r="52" spans="1:116" ht="13.5" customHeight="1" x14ac:dyDescent="0.15">
      <c r="A52" s="58"/>
      <c r="B52" s="58"/>
      <c r="C52" s="57"/>
      <c r="D52" s="88"/>
      <c r="E52" s="296" t="s">
        <v>325</v>
      </c>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96"/>
      <c r="BR52" s="296"/>
      <c r="BS52" s="296"/>
      <c r="BT52" s="296"/>
      <c r="BU52" s="296"/>
      <c r="BV52" s="296"/>
      <c r="BW52" s="296"/>
      <c r="BX52" s="296"/>
      <c r="BY52" s="296"/>
      <c r="BZ52" s="296"/>
      <c r="CA52" s="296"/>
      <c r="CB52" s="296"/>
      <c r="CC52" s="296"/>
      <c r="CD52" s="296"/>
      <c r="CE52" s="296"/>
      <c r="CF52" s="296"/>
      <c r="CG52" s="296"/>
      <c r="CH52" s="296"/>
      <c r="CI52" s="296"/>
      <c r="CJ52" s="296"/>
      <c r="CK52" s="296"/>
      <c r="CL52" s="296"/>
      <c r="CM52" s="296"/>
      <c r="CN52" s="296"/>
      <c r="CO52" s="296"/>
      <c r="CP52" s="296"/>
      <c r="CQ52" s="296"/>
      <c r="CR52" s="296"/>
      <c r="CS52" s="296"/>
      <c r="CT52" s="296"/>
      <c r="CU52" s="296"/>
      <c r="CV52" s="296"/>
      <c r="CW52" s="296"/>
      <c r="CX52" s="296"/>
      <c r="CY52" s="296"/>
      <c r="CZ52" s="296"/>
      <c r="DA52" s="296"/>
      <c r="DB52" s="296"/>
      <c r="DC52" s="296"/>
      <c r="DD52" s="296"/>
      <c r="DE52" s="296"/>
      <c r="DF52" s="296"/>
      <c r="DG52" s="296"/>
      <c r="DH52" s="296"/>
      <c r="DI52" s="87"/>
      <c r="DJ52" s="63"/>
      <c r="DK52" s="63"/>
      <c r="DL52" s="58"/>
    </row>
    <row r="53" spans="1:116" x14ac:dyDescent="0.15">
      <c r="A53" s="58"/>
      <c r="B53" s="58"/>
      <c r="C53" s="57"/>
      <c r="D53" s="88"/>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6"/>
      <c r="BM53" s="296"/>
      <c r="BN53" s="296"/>
      <c r="BO53" s="296"/>
      <c r="BP53" s="296"/>
      <c r="BQ53" s="296"/>
      <c r="BR53" s="296"/>
      <c r="BS53" s="296"/>
      <c r="BT53" s="296"/>
      <c r="BU53" s="296"/>
      <c r="BV53" s="296"/>
      <c r="BW53" s="296"/>
      <c r="BX53" s="296"/>
      <c r="BY53" s="296"/>
      <c r="BZ53" s="296"/>
      <c r="CA53" s="296"/>
      <c r="CB53" s="296"/>
      <c r="CC53" s="296"/>
      <c r="CD53" s="296"/>
      <c r="CE53" s="296"/>
      <c r="CF53" s="296"/>
      <c r="CG53" s="296"/>
      <c r="CH53" s="296"/>
      <c r="CI53" s="296"/>
      <c r="CJ53" s="296"/>
      <c r="CK53" s="296"/>
      <c r="CL53" s="296"/>
      <c r="CM53" s="296"/>
      <c r="CN53" s="296"/>
      <c r="CO53" s="296"/>
      <c r="CP53" s="296"/>
      <c r="CQ53" s="296"/>
      <c r="CR53" s="296"/>
      <c r="CS53" s="296"/>
      <c r="CT53" s="296"/>
      <c r="CU53" s="296"/>
      <c r="CV53" s="296"/>
      <c r="CW53" s="296"/>
      <c r="CX53" s="296"/>
      <c r="CY53" s="296"/>
      <c r="CZ53" s="296"/>
      <c r="DA53" s="296"/>
      <c r="DB53" s="296"/>
      <c r="DC53" s="296"/>
      <c r="DD53" s="296"/>
      <c r="DE53" s="296"/>
      <c r="DF53" s="296"/>
      <c r="DG53" s="296"/>
      <c r="DH53" s="296"/>
      <c r="DI53" s="87"/>
      <c r="DJ53" s="63"/>
      <c r="DK53" s="63"/>
      <c r="DL53" s="58"/>
    </row>
    <row r="54" spans="1:116" ht="13.5" customHeight="1" x14ac:dyDescent="0.15">
      <c r="A54" s="58"/>
      <c r="B54" s="58"/>
      <c r="C54" s="57"/>
      <c r="D54" s="88"/>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6"/>
      <c r="AW54" s="296"/>
      <c r="AX54" s="296"/>
      <c r="AY54" s="296"/>
      <c r="AZ54" s="296"/>
      <c r="BA54" s="296"/>
      <c r="BB54" s="296"/>
      <c r="BC54" s="296"/>
      <c r="BD54" s="296"/>
      <c r="BE54" s="296"/>
      <c r="BF54" s="296"/>
      <c r="BG54" s="296"/>
      <c r="BH54" s="296"/>
      <c r="BI54" s="296"/>
      <c r="BJ54" s="296"/>
      <c r="BK54" s="296"/>
      <c r="BL54" s="296"/>
      <c r="BM54" s="296"/>
      <c r="BN54" s="296"/>
      <c r="BO54" s="296"/>
      <c r="BP54" s="296"/>
      <c r="BQ54" s="296"/>
      <c r="BR54" s="296"/>
      <c r="BS54" s="296"/>
      <c r="BT54" s="296"/>
      <c r="BU54" s="296"/>
      <c r="BV54" s="296"/>
      <c r="BW54" s="296"/>
      <c r="BX54" s="296"/>
      <c r="BY54" s="296"/>
      <c r="BZ54" s="296"/>
      <c r="CA54" s="296"/>
      <c r="CB54" s="296"/>
      <c r="CC54" s="296"/>
      <c r="CD54" s="296"/>
      <c r="CE54" s="296"/>
      <c r="CF54" s="296"/>
      <c r="CG54" s="296"/>
      <c r="CH54" s="296"/>
      <c r="CI54" s="296"/>
      <c r="CJ54" s="296"/>
      <c r="CK54" s="296"/>
      <c r="CL54" s="296"/>
      <c r="CM54" s="296"/>
      <c r="CN54" s="296"/>
      <c r="CO54" s="296"/>
      <c r="CP54" s="296"/>
      <c r="CQ54" s="296"/>
      <c r="CR54" s="296"/>
      <c r="CS54" s="296"/>
      <c r="CT54" s="296"/>
      <c r="CU54" s="296"/>
      <c r="CV54" s="296"/>
      <c r="CW54" s="296"/>
      <c r="CX54" s="296"/>
      <c r="CY54" s="296"/>
      <c r="CZ54" s="296"/>
      <c r="DA54" s="296"/>
      <c r="DB54" s="296"/>
      <c r="DC54" s="296"/>
      <c r="DD54" s="296"/>
      <c r="DE54" s="296"/>
      <c r="DF54" s="296"/>
      <c r="DG54" s="296"/>
      <c r="DH54" s="296"/>
      <c r="DI54" s="87"/>
      <c r="DJ54" s="63"/>
      <c r="DK54" s="63"/>
      <c r="DL54" s="58"/>
    </row>
    <row r="55" spans="1:116" ht="3.75" customHeight="1" x14ac:dyDescent="0.15">
      <c r="A55" s="58"/>
      <c r="B55" s="58"/>
      <c r="C55" s="57"/>
      <c r="D55" s="88"/>
      <c r="E55" s="119"/>
      <c r="F55" s="82"/>
      <c r="G55" s="82"/>
      <c r="H55" s="82"/>
      <c r="I55" s="82"/>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87"/>
      <c r="DJ55" s="63"/>
      <c r="DK55" s="63"/>
      <c r="DL55" s="58"/>
    </row>
    <row r="56" spans="1:116" ht="3.75" customHeight="1" x14ac:dyDescent="0.15">
      <c r="A56" s="58"/>
      <c r="B56" s="58"/>
      <c r="C56" s="57"/>
      <c r="D56" s="88"/>
      <c r="E56" s="119"/>
      <c r="F56" s="82"/>
      <c r="G56" s="82"/>
      <c r="H56" s="82"/>
      <c r="I56" s="82"/>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87"/>
      <c r="DJ56" s="63"/>
      <c r="DK56" s="63"/>
      <c r="DL56" s="58"/>
    </row>
    <row r="57" spans="1:116" x14ac:dyDescent="0.15">
      <c r="A57" s="58"/>
      <c r="B57" s="58"/>
      <c r="C57" s="57"/>
      <c r="D57" s="88"/>
      <c r="E57" s="119" t="s">
        <v>422</v>
      </c>
      <c r="F57" s="82"/>
      <c r="G57" s="82"/>
      <c r="H57" s="82"/>
      <c r="I57" s="82"/>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87"/>
      <c r="DJ57" s="63"/>
      <c r="DK57" s="63"/>
      <c r="DL57" s="58"/>
    </row>
    <row r="58" spans="1:116" x14ac:dyDescent="0.15">
      <c r="A58" s="58"/>
      <c r="B58" s="58"/>
      <c r="C58" s="57"/>
      <c r="D58" s="88"/>
      <c r="E58" s="173" t="s">
        <v>423</v>
      </c>
      <c r="F58" s="82"/>
      <c r="G58" s="82"/>
      <c r="H58" s="82"/>
      <c r="I58" s="82"/>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87"/>
      <c r="DJ58" s="63"/>
      <c r="DK58" s="63"/>
      <c r="DL58" s="58"/>
    </row>
    <row r="59" spans="1:116" ht="3.75" customHeight="1" x14ac:dyDescent="0.15">
      <c r="A59" s="58"/>
      <c r="B59" s="58"/>
      <c r="C59" s="57"/>
      <c r="D59" s="113"/>
      <c r="E59" s="120"/>
      <c r="F59" s="121"/>
      <c r="G59" s="121"/>
      <c r="H59" s="121"/>
      <c r="I59" s="121"/>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122"/>
      <c r="CQ59" s="122"/>
      <c r="CR59" s="122"/>
      <c r="CS59" s="122"/>
      <c r="CT59" s="122"/>
      <c r="CU59" s="122"/>
      <c r="CV59" s="122"/>
      <c r="CW59" s="122"/>
      <c r="CX59" s="122"/>
      <c r="CY59" s="122"/>
      <c r="CZ59" s="122"/>
      <c r="DA59" s="122"/>
      <c r="DB59" s="122"/>
      <c r="DC59" s="122"/>
      <c r="DD59" s="122"/>
      <c r="DE59" s="122"/>
      <c r="DF59" s="122"/>
      <c r="DG59" s="122"/>
      <c r="DH59" s="122"/>
      <c r="DI59" s="123"/>
      <c r="DJ59" s="63"/>
      <c r="DK59" s="63"/>
      <c r="DL59" s="58"/>
    </row>
    <row r="60" spans="1:116" ht="3.75" customHeight="1" x14ac:dyDescent="0.15">
      <c r="A60" s="58"/>
      <c r="B60" s="58"/>
      <c r="C60" s="58"/>
      <c r="D60" s="57"/>
      <c r="E60" s="57"/>
      <c r="F60" s="124"/>
      <c r="G60" s="124"/>
      <c r="H60" s="124"/>
      <c r="I60" s="124"/>
      <c r="J60" s="95"/>
      <c r="K60" s="95"/>
      <c r="L60" s="95"/>
      <c r="M60" s="95"/>
      <c r="N60" s="95"/>
      <c r="O60" s="95"/>
      <c r="P60" s="95"/>
      <c r="Q60" s="95"/>
      <c r="R60" s="95"/>
      <c r="S60" s="95"/>
      <c r="T60" s="95"/>
      <c r="U60" s="125"/>
      <c r="V60" s="125"/>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v>0</v>
      </c>
      <c r="BL60" s="59"/>
      <c r="BM60" s="59"/>
      <c r="BN60" s="59"/>
      <c r="BO60" s="59"/>
      <c r="BP60" s="59"/>
      <c r="BQ60" s="59"/>
      <c r="BR60" s="59"/>
      <c r="BS60" s="59"/>
      <c r="BT60" s="59"/>
      <c r="BU60" s="59"/>
      <c r="BV60" s="59"/>
      <c r="BW60" s="57"/>
      <c r="BX60" s="99"/>
      <c r="BY60" s="99"/>
      <c r="BZ60" s="99"/>
      <c r="CA60" s="99"/>
      <c r="CB60" s="57"/>
      <c r="CC60" s="99"/>
      <c r="CD60" s="59"/>
      <c r="CE60" s="59"/>
      <c r="CF60" s="59"/>
      <c r="CG60" s="59"/>
      <c r="CH60" s="59"/>
      <c r="CI60" s="57"/>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63"/>
      <c r="DK60" s="63"/>
      <c r="DL60" s="58"/>
    </row>
    <row r="61" spans="1:116" ht="12" customHeight="1" x14ac:dyDescent="0.15">
      <c r="A61" s="58"/>
      <c r="B61" s="58"/>
      <c r="C61" s="58"/>
      <c r="D61" s="57"/>
      <c r="E61" s="124" t="s">
        <v>52</v>
      </c>
      <c r="F61" s="58"/>
      <c r="G61" s="90"/>
      <c r="H61" s="124"/>
      <c r="I61" s="124"/>
      <c r="J61" s="95"/>
      <c r="K61" s="95"/>
      <c r="L61" s="95"/>
      <c r="M61" s="95"/>
      <c r="N61" s="95"/>
      <c r="O61" s="95"/>
      <c r="P61" s="95"/>
      <c r="Q61" s="95"/>
      <c r="R61" s="95"/>
      <c r="S61" s="95"/>
      <c r="T61" s="95"/>
      <c r="U61" s="125"/>
      <c r="V61" s="125"/>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99"/>
      <c r="BX61" s="99"/>
      <c r="BY61" s="99"/>
      <c r="BZ61" s="99"/>
      <c r="CA61" s="99"/>
      <c r="CB61" s="99"/>
      <c r="CC61" s="9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63"/>
      <c r="DK61" s="63"/>
      <c r="DL61" s="58"/>
    </row>
    <row r="62" spans="1:116" ht="12" customHeight="1" x14ac:dyDescent="0.15">
      <c r="A62" s="58"/>
      <c r="B62" s="58"/>
      <c r="C62" s="58"/>
      <c r="D62" s="57"/>
      <c r="E62" s="57"/>
      <c r="F62" s="124" t="s">
        <v>105</v>
      </c>
      <c r="G62" s="58"/>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63"/>
      <c r="DK62" s="63"/>
      <c r="DL62" s="58"/>
    </row>
    <row r="63" spans="1:116" ht="12" customHeight="1" x14ac:dyDescent="0.15">
      <c r="A63" s="58"/>
      <c r="B63" s="58"/>
      <c r="C63" s="58"/>
      <c r="D63" s="57"/>
      <c r="E63" s="57"/>
      <c r="F63" s="124" t="s">
        <v>53</v>
      </c>
      <c r="G63" s="58"/>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63"/>
      <c r="DK63" s="63"/>
      <c r="DL63" s="58"/>
    </row>
    <row r="64" spans="1:116" ht="12" customHeight="1" x14ac:dyDescent="0.15">
      <c r="A64" s="58"/>
      <c r="B64" s="58"/>
      <c r="C64" s="58"/>
      <c r="D64" s="57"/>
      <c r="E64" s="57"/>
      <c r="F64" s="124" t="s">
        <v>50</v>
      </c>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63"/>
      <c r="DK64" s="63"/>
      <c r="DL64" s="58"/>
    </row>
    <row r="65" spans="1:116" ht="12" customHeight="1" x14ac:dyDescent="0.15">
      <c r="A65" s="58"/>
      <c r="B65" s="58"/>
      <c r="C65" s="58"/>
      <c r="D65" s="57"/>
      <c r="E65" s="124" t="s">
        <v>51</v>
      </c>
      <c r="F65" s="58"/>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63"/>
      <c r="DK65" s="63"/>
      <c r="DL65" s="58"/>
    </row>
    <row r="66" spans="1:116" ht="12" customHeight="1" x14ac:dyDescent="0.15">
      <c r="A66" s="58"/>
      <c r="B66" s="58"/>
      <c r="C66" s="58"/>
      <c r="D66" s="57"/>
      <c r="E66" s="57"/>
      <c r="F66" s="124" t="s">
        <v>106</v>
      </c>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63"/>
      <c r="DK66" s="63"/>
      <c r="DL66" s="58"/>
    </row>
    <row r="67" spans="1:116" ht="12" customHeight="1" x14ac:dyDescent="0.15">
      <c r="A67" s="58"/>
      <c r="B67" s="58"/>
      <c r="C67" s="58"/>
      <c r="D67" s="57"/>
      <c r="E67" s="57"/>
      <c r="F67" s="124" t="s">
        <v>338</v>
      </c>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63"/>
      <c r="DK67" s="63"/>
      <c r="DL67" s="58"/>
    </row>
    <row r="68" spans="1:116" ht="12" customHeight="1" x14ac:dyDescent="0.15">
      <c r="A68" s="58"/>
      <c r="B68" s="58"/>
      <c r="C68" s="58"/>
      <c r="D68" s="58"/>
      <c r="E68" s="58"/>
      <c r="F68" s="58"/>
      <c r="G68" s="265" t="s">
        <v>83</v>
      </c>
      <c r="H68" s="266"/>
      <c r="I68" s="266"/>
      <c r="J68" s="266"/>
      <c r="K68" s="266"/>
      <c r="L68" s="266"/>
      <c r="M68" s="266"/>
      <c r="N68" s="266"/>
      <c r="O68" s="266"/>
      <c r="P68" s="266"/>
      <c r="Q68" s="266"/>
      <c r="R68" s="266"/>
      <c r="S68" s="266"/>
      <c r="T68" s="266"/>
      <c r="U68" s="266"/>
      <c r="V68" s="266"/>
      <c r="W68" s="266"/>
      <c r="X68" s="293" t="s">
        <v>71</v>
      </c>
      <c r="Y68" s="266"/>
      <c r="Z68" s="266"/>
      <c r="AA68" s="266"/>
      <c r="AB68" s="266"/>
      <c r="AC68" s="266"/>
      <c r="AD68" s="266"/>
      <c r="AE68" s="266"/>
      <c r="AF68" s="266"/>
      <c r="AG68" s="266"/>
      <c r="AH68" s="266"/>
      <c r="AI68" s="266"/>
      <c r="AJ68" s="266"/>
      <c r="AK68" s="266"/>
      <c r="AL68" s="266"/>
      <c r="AM68" s="266"/>
      <c r="AN68" s="266"/>
      <c r="AO68" s="266"/>
      <c r="AP68" s="266"/>
      <c r="AQ68" s="266"/>
      <c r="AR68" s="266"/>
      <c r="AS68" s="266"/>
      <c r="AT68" s="266"/>
      <c r="AU68" s="266"/>
      <c r="AV68" s="266"/>
      <c r="AW68" s="266"/>
      <c r="AX68" s="266"/>
      <c r="AY68" s="266"/>
      <c r="AZ68" s="266"/>
      <c r="BA68" s="266"/>
      <c r="BB68" s="266"/>
      <c r="BC68" s="266"/>
      <c r="BD68" s="266"/>
      <c r="BE68" s="266"/>
      <c r="BF68" s="266"/>
      <c r="BG68" s="266"/>
      <c r="BH68" s="266"/>
      <c r="BI68" s="266"/>
      <c r="BJ68" s="266"/>
      <c r="BK68" s="266"/>
      <c r="BL68" s="266"/>
      <c r="BM68" s="266"/>
      <c r="BN68" s="266"/>
      <c r="BO68" s="266"/>
      <c r="BP68" s="266"/>
      <c r="BQ68" s="266"/>
      <c r="BR68" s="266"/>
      <c r="BS68" s="266"/>
      <c r="BT68" s="266"/>
      <c r="BU68" s="266"/>
      <c r="BV68" s="266"/>
      <c r="BW68" s="294"/>
      <c r="BX68" s="269" t="s">
        <v>84</v>
      </c>
      <c r="BY68" s="270"/>
      <c r="BZ68" s="270"/>
      <c r="CA68" s="270"/>
      <c r="CB68" s="270"/>
      <c r="CC68" s="270"/>
      <c r="CD68" s="270"/>
      <c r="CE68" s="270"/>
      <c r="CF68" s="270"/>
      <c r="CG68" s="270"/>
      <c r="CH68" s="271"/>
      <c r="CI68" s="292" t="s">
        <v>82</v>
      </c>
      <c r="CJ68" s="292"/>
      <c r="CK68" s="292"/>
      <c r="CL68" s="292"/>
      <c r="CM68" s="292"/>
      <c r="CN68" s="292"/>
      <c r="CO68" s="292"/>
      <c r="CP68" s="292"/>
      <c r="CQ68" s="292"/>
      <c r="CR68" s="292"/>
      <c r="CS68" s="292"/>
      <c r="CT68" s="292"/>
      <c r="CU68" s="292"/>
      <c r="CV68" s="292"/>
      <c r="CW68" s="292"/>
      <c r="CX68" s="292"/>
      <c r="CY68" s="292"/>
      <c r="CZ68" s="292"/>
      <c r="DA68" s="292"/>
      <c r="DB68" s="292"/>
      <c r="DC68" s="292"/>
      <c r="DD68" s="292"/>
      <c r="DE68" s="292"/>
      <c r="DF68" s="292"/>
      <c r="DG68" s="292"/>
      <c r="DH68" s="292"/>
      <c r="DI68" s="63"/>
      <c r="DJ68" s="2"/>
      <c r="DK68" s="2"/>
      <c r="DL68" s="2"/>
    </row>
    <row r="69" spans="1:116" ht="12" customHeight="1" x14ac:dyDescent="0.15">
      <c r="A69" s="58"/>
      <c r="B69" s="58"/>
      <c r="C69" s="58"/>
      <c r="D69" s="58"/>
      <c r="E69" s="58"/>
      <c r="F69" s="58"/>
      <c r="G69" s="267"/>
      <c r="H69" s="268"/>
      <c r="I69" s="268"/>
      <c r="J69" s="268"/>
      <c r="K69" s="268"/>
      <c r="L69" s="268"/>
      <c r="M69" s="268"/>
      <c r="N69" s="268"/>
      <c r="O69" s="268"/>
      <c r="P69" s="268"/>
      <c r="Q69" s="268"/>
      <c r="R69" s="268"/>
      <c r="S69" s="268"/>
      <c r="T69" s="268"/>
      <c r="U69" s="268"/>
      <c r="V69" s="268"/>
      <c r="W69" s="268"/>
      <c r="X69" s="267"/>
      <c r="Y69" s="268"/>
      <c r="Z69" s="268"/>
      <c r="AA69" s="268"/>
      <c r="AB69" s="268"/>
      <c r="AC69" s="268"/>
      <c r="AD69" s="268"/>
      <c r="AE69" s="268"/>
      <c r="AF69" s="268"/>
      <c r="AG69" s="268"/>
      <c r="AH69" s="268"/>
      <c r="AI69" s="268"/>
      <c r="AJ69" s="268"/>
      <c r="AK69" s="268"/>
      <c r="AL69" s="268"/>
      <c r="AM69" s="268"/>
      <c r="AN69" s="268"/>
      <c r="AO69" s="268"/>
      <c r="AP69" s="268"/>
      <c r="AQ69" s="268"/>
      <c r="AR69" s="268"/>
      <c r="AS69" s="268"/>
      <c r="AT69" s="268"/>
      <c r="AU69" s="268"/>
      <c r="AV69" s="268"/>
      <c r="AW69" s="268"/>
      <c r="AX69" s="268"/>
      <c r="AY69" s="268"/>
      <c r="AZ69" s="268"/>
      <c r="BA69" s="268"/>
      <c r="BB69" s="268"/>
      <c r="BC69" s="268"/>
      <c r="BD69" s="268"/>
      <c r="BE69" s="268"/>
      <c r="BF69" s="268"/>
      <c r="BG69" s="268"/>
      <c r="BH69" s="268"/>
      <c r="BI69" s="268"/>
      <c r="BJ69" s="268"/>
      <c r="BK69" s="268"/>
      <c r="BL69" s="268"/>
      <c r="BM69" s="268"/>
      <c r="BN69" s="268"/>
      <c r="BO69" s="268"/>
      <c r="BP69" s="268"/>
      <c r="BQ69" s="268"/>
      <c r="BR69" s="268"/>
      <c r="BS69" s="268"/>
      <c r="BT69" s="268"/>
      <c r="BU69" s="268"/>
      <c r="BV69" s="268"/>
      <c r="BW69" s="295"/>
      <c r="BX69" s="272"/>
      <c r="BY69" s="273"/>
      <c r="BZ69" s="273"/>
      <c r="CA69" s="273"/>
      <c r="CB69" s="273"/>
      <c r="CC69" s="273"/>
      <c r="CD69" s="273"/>
      <c r="CE69" s="273"/>
      <c r="CF69" s="273"/>
      <c r="CG69" s="273"/>
      <c r="CH69" s="274"/>
      <c r="CI69" s="292"/>
      <c r="CJ69" s="292"/>
      <c r="CK69" s="292"/>
      <c r="CL69" s="292"/>
      <c r="CM69" s="292"/>
      <c r="CN69" s="292"/>
      <c r="CO69" s="292"/>
      <c r="CP69" s="292"/>
      <c r="CQ69" s="292"/>
      <c r="CR69" s="292"/>
      <c r="CS69" s="292"/>
      <c r="CT69" s="292"/>
      <c r="CU69" s="292"/>
      <c r="CV69" s="292"/>
      <c r="CW69" s="292"/>
      <c r="CX69" s="292"/>
      <c r="CY69" s="292"/>
      <c r="CZ69" s="292"/>
      <c r="DA69" s="292"/>
      <c r="DB69" s="292"/>
      <c r="DC69" s="292"/>
      <c r="DD69" s="292"/>
      <c r="DE69" s="292"/>
      <c r="DF69" s="292"/>
      <c r="DG69" s="292"/>
      <c r="DH69" s="292"/>
      <c r="DI69" s="58"/>
      <c r="DJ69" s="2"/>
      <c r="DK69" s="2"/>
      <c r="DL69" s="2"/>
    </row>
    <row r="70" spans="1:116" ht="11.25" customHeight="1" x14ac:dyDescent="0.15">
      <c r="A70" s="58"/>
      <c r="B70" s="58"/>
      <c r="C70" s="58"/>
      <c r="D70" s="58"/>
      <c r="E70" s="58"/>
      <c r="F70" s="58"/>
      <c r="G70" s="279" t="s">
        <v>81</v>
      </c>
      <c r="H70" s="279"/>
      <c r="I70" s="279"/>
      <c r="J70" s="279"/>
      <c r="K70" s="279"/>
      <c r="L70" s="279"/>
      <c r="M70" s="279"/>
      <c r="N70" s="279"/>
      <c r="O70" s="279"/>
      <c r="P70" s="279"/>
      <c r="Q70" s="279"/>
      <c r="R70" s="279"/>
      <c r="S70" s="279"/>
      <c r="T70" s="279"/>
      <c r="U70" s="279"/>
      <c r="V70" s="279"/>
      <c r="W70" s="279"/>
      <c r="X70" s="166" t="s">
        <v>72</v>
      </c>
      <c r="Y70" s="167"/>
      <c r="Z70" s="167"/>
      <c r="AA70" s="167"/>
      <c r="AB70" s="167"/>
      <c r="AC70" s="167"/>
      <c r="AD70" s="167"/>
      <c r="AE70" s="167"/>
      <c r="AF70" s="167"/>
      <c r="AG70" s="167"/>
      <c r="AH70" s="167"/>
      <c r="AI70" s="167"/>
      <c r="AJ70" s="167"/>
      <c r="AK70" s="167"/>
      <c r="AL70" s="167"/>
      <c r="AM70" s="167"/>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7"/>
      <c r="BR70" s="167"/>
      <c r="BS70" s="167"/>
      <c r="BT70" s="167"/>
      <c r="BU70" s="167"/>
      <c r="BV70" s="167"/>
      <c r="BW70" s="167"/>
      <c r="BX70" s="275">
        <v>500</v>
      </c>
      <c r="BY70" s="276"/>
      <c r="BZ70" s="276"/>
      <c r="CA70" s="276"/>
      <c r="CB70" s="276"/>
      <c r="CC70" s="276"/>
      <c r="CD70" s="276"/>
      <c r="CE70" s="276"/>
      <c r="CF70" s="276"/>
      <c r="CG70" s="276"/>
      <c r="CH70" s="277"/>
      <c r="CI70" s="291" t="s">
        <v>94</v>
      </c>
      <c r="CJ70" s="291"/>
      <c r="CK70" s="291"/>
      <c r="CL70" s="291"/>
      <c r="CM70" s="291"/>
      <c r="CN70" s="291"/>
      <c r="CO70" s="291"/>
      <c r="CP70" s="291"/>
      <c r="CQ70" s="291"/>
      <c r="CR70" s="291"/>
      <c r="CS70" s="291"/>
      <c r="CT70" s="291"/>
      <c r="CU70" s="291"/>
      <c r="CV70" s="291"/>
      <c r="CW70" s="291"/>
      <c r="CX70" s="291"/>
      <c r="CY70" s="291"/>
      <c r="CZ70" s="291"/>
      <c r="DA70" s="291"/>
      <c r="DB70" s="291"/>
      <c r="DC70" s="291"/>
      <c r="DD70" s="291"/>
      <c r="DE70" s="291"/>
      <c r="DF70" s="291"/>
      <c r="DG70" s="291"/>
      <c r="DH70" s="291"/>
      <c r="DI70" s="58"/>
      <c r="DJ70" s="2"/>
      <c r="DK70" s="2"/>
      <c r="DL70" s="2"/>
    </row>
    <row r="71" spans="1:116" ht="11.25" customHeight="1" x14ac:dyDescent="0.15">
      <c r="A71" s="58"/>
      <c r="B71" s="58"/>
      <c r="C71" s="58"/>
      <c r="D71" s="58"/>
      <c r="E71" s="58"/>
      <c r="F71" s="58"/>
      <c r="G71" s="279"/>
      <c r="H71" s="279"/>
      <c r="I71" s="279"/>
      <c r="J71" s="279"/>
      <c r="K71" s="279"/>
      <c r="L71" s="279"/>
      <c r="M71" s="279"/>
      <c r="N71" s="279"/>
      <c r="O71" s="279"/>
      <c r="P71" s="279"/>
      <c r="Q71" s="279"/>
      <c r="R71" s="279"/>
      <c r="S71" s="279"/>
      <c r="T71" s="279"/>
      <c r="U71" s="279"/>
      <c r="V71" s="279"/>
      <c r="W71" s="279"/>
      <c r="X71" s="166" t="s">
        <v>73</v>
      </c>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7"/>
      <c r="BR71" s="167"/>
      <c r="BS71" s="167"/>
      <c r="BT71" s="167"/>
      <c r="BU71" s="167"/>
      <c r="BV71" s="167"/>
      <c r="BW71" s="167"/>
      <c r="BX71" s="275">
        <v>500</v>
      </c>
      <c r="BY71" s="276"/>
      <c r="BZ71" s="276"/>
      <c r="CA71" s="276"/>
      <c r="CB71" s="276"/>
      <c r="CC71" s="276"/>
      <c r="CD71" s="276"/>
      <c r="CE71" s="276"/>
      <c r="CF71" s="276"/>
      <c r="CG71" s="276"/>
      <c r="CH71" s="277"/>
      <c r="CI71" s="291"/>
      <c r="CJ71" s="291"/>
      <c r="CK71" s="291"/>
      <c r="CL71" s="291"/>
      <c r="CM71" s="291"/>
      <c r="CN71" s="291"/>
      <c r="CO71" s="291"/>
      <c r="CP71" s="291"/>
      <c r="CQ71" s="291"/>
      <c r="CR71" s="291"/>
      <c r="CS71" s="291"/>
      <c r="CT71" s="291"/>
      <c r="CU71" s="291"/>
      <c r="CV71" s="291"/>
      <c r="CW71" s="291"/>
      <c r="CX71" s="291"/>
      <c r="CY71" s="291"/>
      <c r="CZ71" s="291"/>
      <c r="DA71" s="291"/>
      <c r="DB71" s="291"/>
      <c r="DC71" s="291"/>
      <c r="DD71" s="291"/>
      <c r="DE71" s="291"/>
      <c r="DF71" s="291"/>
      <c r="DG71" s="291"/>
      <c r="DH71" s="291"/>
      <c r="DI71" s="58"/>
      <c r="DJ71" s="2"/>
      <c r="DK71" s="2"/>
      <c r="DL71" s="2"/>
    </row>
    <row r="72" spans="1:116" ht="11.25" customHeight="1" x14ac:dyDescent="0.15">
      <c r="A72" s="58"/>
      <c r="B72" s="58"/>
      <c r="C72" s="58"/>
      <c r="D72" s="58"/>
      <c r="E72" s="58"/>
      <c r="F72" s="58"/>
      <c r="G72" s="279"/>
      <c r="H72" s="279"/>
      <c r="I72" s="279"/>
      <c r="J72" s="279"/>
      <c r="K72" s="279"/>
      <c r="L72" s="279"/>
      <c r="M72" s="279"/>
      <c r="N72" s="279"/>
      <c r="O72" s="279"/>
      <c r="P72" s="279"/>
      <c r="Q72" s="279"/>
      <c r="R72" s="279"/>
      <c r="S72" s="279"/>
      <c r="T72" s="279"/>
      <c r="U72" s="279"/>
      <c r="V72" s="279"/>
      <c r="W72" s="279"/>
      <c r="X72" s="166" t="s">
        <v>85</v>
      </c>
      <c r="Y72" s="167"/>
      <c r="Z72" s="167"/>
      <c r="AA72" s="167"/>
      <c r="AB72" s="167"/>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7"/>
      <c r="BR72" s="167"/>
      <c r="BS72" s="167"/>
      <c r="BT72" s="167"/>
      <c r="BU72" s="167"/>
      <c r="BV72" s="167"/>
      <c r="BW72" s="167"/>
      <c r="BX72" s="275">
        <v>500</v>
      </c>
      <c r="BY72" s="276"/>
      <c r="BZ72" s="276"/>
      <c r="CA72" s="276"/>
      <c r="CB72" s="276"/>
      <c r="CC72" s="276"/>
      <c r="CD72" s="276"/>
      <c r="CE72" s="276"/>
      <c r="CF72" s="276"/>
      <c r="CG72" s="276"/>
      <c r="CH72" s="277"/>
      <c r="CI72" s="291"/>
      <c r="CJ72" s="291"/>
      <c r="CK72" s="291"/>
      <c r="CL72" s="291"/>
      <c r="CM72" s="291"/>
      <c r="CN72" s="291"/>
      <c r="CO72" s="291"/>
      <c r="CP72" s="291"/>
      <c r="CQ72" s="291"/>
      <c r="CR72" s="291"/>
      <c r="CS72" s="291"/>
      <c r="CT72" s="291"/>
      <c r="CU72" s="291"/>
      <c r="CV72" s="291"/>
      <c r="CW72" s="291"/>
      <c r="CX72" s="291"/>
      <c r="CY72" s="291"/>
      <c r="CZ72" s="291"/>
      <c r="DA72" s="291"/>
      <c r="DB72" s="291"/>
      <c r="DC72" s="291"/>
      <c r="DD72" s="291"/>
      <c r="DE72" s="291"/>
      <c r="DF72" s="291"/>
      <c r="DG72" s="291"/>
      <c r="DH72" s="291"/>
      <c r="DI72" s="58"/>
      <c r="DJ72" s="2"/>
      <c r="DK72" s="2"/>
      <c r="DL72" s="2"/>
    </row>
    <row r="73" spans="1:116" ht="11.25" customHeight="1" x14ac:dyDescent="0.15">
      <c r="A73" s="58"/>
      <c r="B73" s="58"/>
      <c r="C73" s="58"/>
      <c r="D73" s="58"/>
      <c r="E73" s="58"/>
      <c r="F73" s="58"/>
      <c r="G73" s="279"/>
      <c r="H73" s="279"/>
      <c r="I73" s="279"/>
      <c r="J73" s="279"/>
      <c r="K73" s="279"/>
      <c r="L73" s="279"/>
      <c r="M73" s="279"/>
      <c r="N73" s="279"/>
      <c r="O73" s="279"/>
      <c r="P73" s="279"/>
      <c r="Q73" s="279"/>
      <c r="R73" s="279"/>
      <c r="S73" s="279"/>
      <c r="T73" s="279"/>
      <c r="U73" s="279"/>
      <c r="V73" s="279"/>
      <c r="W73" s="279"/>
      <c r="X73" s="166" t="s">
        <v>74</v>
      </c>
      <c r="Y73" s="167"/>
      <c r="Z73" s="167"/>
      <c r="AA73" s="167"/>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7"/>
      <c r="BQ73" s="167"/>
      <c r="BR73" s="167"/>
      <c r="BS73" s="167"/>
      <c r="BT73" s="167"/>
      <c r="BU73" s="167"/>
      <c r="BV73" s="167"/>
      <c r="BW73" s="167"/>
      <c r="BX73" s="275">
        <v>500</v>
      </c>
      <c r="BY73" s="276"/>
      <c r="BZ73" s="276"/>
      <c r="CA73" s="276"/>
      <c r="CB73" s="276"/>
      <c r="CC73" s="276"/>
      <c r="CD73" s="276"/>
      <c r="CE73" s="276"/>
      <c r="CF73" s="276"/>
      <c r="CG73" s="276"/>
      <c r="CH73" s="277"/>
      <c r="CI73" s="291"/>
      <c r="CJ73" s="291"/>
      <c r="CK73" s="291"/>
      <c r="CL73" s="291"/>
      <c r="CM73" s="291"/>
      <c r="CN73" s="291"/>
      <c r="CO73" s="291"/>
      <c r="CP73" s="291"/>
      <c r="CQ73" s="291"/>
      <c r="CR73" s="291"/>
      <c r="CS73" s="291"/>
      <c r="CT73" s="291"/>
      <c r="CU73" s="291"/>
      <c r="CV73" s="291"/>
      <c r="CW73" s="291"/>
      <c r="CX73" s="291"/>
      <c r="CY73" s="291"/>
      <c r="CZ73" s="291"/>
      <c r="DA73" s="291"/>
      <c r="DB73" s="291"/>
      <c r="DC73" s="291"/>
      <c r="DD73" s="291"/>
      <c r="DE73" s="291"/>
      <c r="DF73" s="291"/>
      <c r="DG73" s="291"/>
      <c r="DH73" s="291"/>
      <c r="DI73" s="58"/>
      <c r="DJ73" s="2"/>
      <c r="DK73" s="2"/>
      <c r="DL73" s="2"/>
    </row>
    <row r="74" spans="1:116" ht="11.25" customHeight="1" x14ac:dyDescent="0.15">
      <c r="A74" s="58"/>
      <c r="B74" s="58"/>
      <c r="C74" s="58"/>
      <c r="D74" s="58"/>
      <c r="E74" s="58"/>
      <c r="F74" s="58"/>
      <c r="G74" s="279"/>
      <c r="H74" s="279"/>
      <c r="I74" s="279"/>
      <c r="J74" s="279"/>
      <c r="K74" s="279"/>
      <c r="L74" s="279"/>
      <c r="M74" s="279"/>
      <c r="N74" s="279"/>
      <c r="O74" s="279"/>
      <c r="P74" s="279"/>
      <c r="Q74" s="279"/>
      <c r="R74" s="279"/>
      <c r="S74" s="279"/>
      <c r="T74" s="279"/>
      <c r="U74" s="279"/>
      <c r="V74" s="279"/>
      <c r="W74" s="279"/>
      <c r="X74" s="166" t="s">
        <v>75</v>
      </c>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7"/>
      <c r="BH74" s="167"/>
      <c r="BI74" s="167"/>
      <c r="BJ74" s="167"/>
      <c r="BK74" s="167"/>
      <c r="BL74" s="167"/>
      <c r="BM74" s="167"/>
      <c r="BN74" s="167"/>
      <c r="BO74" s="167"/>
      <c r="BP74" s="167"/>
      <c r="BQ74" s="167"/>
      <c r="BR74" s="167"/>
      <c r="BS74" s="167"/>
      <c r="BT74" s="167"/>
      <c r="BU74" s="167"/>
      <c r="BV74" s="167"/>
      <c r="BW74" s="167"/>
      <c r="BX74" s="275">
        <v>500</v>
      </c>
      <c r="BY74" s="276"/>
      <c r="BZ74" s="276"/>
      <c r="CA74" s="276"/>
      <c r="CB74" s="276"/>
      <c r="CC74" s="276"/>
      <c r="CD74" s="276"/>
      <c r="CE74" s="276"/>
      <c r="CF74" s="276"/>
      <c r="CG74" s="276"/>
      <c r="CH74" s="277"/>
      <c r="CI74" s="291"/>
      <c r="CJ74" s="291"/>
      <c r="CK74" s="291"/>
      <c r="CL74" s="291"/>
      <c r="CM74" s="291"/>
      <c r="CN74" s="291"/>
      <c r="CO74" s="291"/>
      <c r="CP74" s="291"/>
      <c r="CQ74" s="291"/>
      <c r="CR74" s="291"/>
      <c r="CS74" s="291"/>
      <c r="CT74" s="291"/>
      <c r="CU74" s="291"/>
      <c r="CV74" s="291"/>
      <c r="CW74" s="291"/>
      <c r="CX74" s="291"/>
      <c r="CY74" s="291"/>
      <c r="CZ74" s="291"/>
      <c r="DA74" s="291"/>
      <c r="DB74" s="291"/>
      <c r="DC74" s="291"/>
      <c r="DD74" s="291"/>
      <c r="DE74" s="291"/>
      <c r="DF74" s="291"/>
      <c r="DG74" s="291"/>
      <c r="DH74" s="291"/>
      <c r="DI74" s="58"/>
      <c r="DJ74" s="2"/>
      <c r="DK74" s="2"/>
      <c r="DL74" s="2"/>
    </row>
    <row r="75" spans="1:116" ht="11.25" customHeight="1" x14ac:dyDescent="0.15">
      <c r="A75" s="58"/>
      <c r="B75" s="58"/>
      <c r="C75" s="58"/>
      <c r="D75" s="58"/>
      <c r="E75" s="58"/>
      <c r="F75" s="58"/>
      <c r="G75" s="278" t="s">
        <v>76</v>
      </c>
      <c r="H75" s="278"/>
      <c r="I75" s="278"/>
      <c r="J75" s="278"/>
      <c r="K75" s="278"/>
      <c r="L75" s="278"/>
      <c r="M75" s="278"/>
      <c r="N75" s="278"/>
      <c r="O75" s="278"/>
      <c r="P75" s="278"/>
      <c r="Q75" s="278"/>
      <c r="R75" s="278"/>
      <c r="S75" s="278"/>
      <c r="T75" s="278"/>
      <c r="U75" s="278"/>
      <c r="V75" s="278"/>
      <c r="W75" s="278"/>
      <c r="X75" s="166" t="s">
        <v>77</v>
      </c>
      <c r="Y75" s="167"/>
      <c r="Z75" s="167"/>
      <c r="AA75" s="167"/>
      <c r="AB75" s="167"/>
      <c r="AC75" s="167"/>
      <c r="AD75" s="167"/>
      <c r="AE75" s="167"/>
      <c r="AF75" s="167"/>
      <c r="AG75" s="167"/>
      <c r="AH75" s="167"/>
      <c r="AI75" s="167"/>
      <c r="AJ75" s="167"/>
      <c r="AK75" s="167"/>
      <c r="AL75" s="167"/>
      <c r="AM75" s="167"/>
      <c r="AN75" s="167"/>
      <c r="AO75" s="167"/>
      <c r="AP75" s="167"/>
      <c r="AQ75" s="167"/>
      <c r="AR75" s="167"/>
      <c r="AS75" s="167"/>
      <c r="AT75" s="167"/>
      <c r="AU75" s="167"/>
      <c r="AV75" s="167"/>
      <c r="AW75" s="167"/>
      <c r="AX75" s="167"/>
      <c r="AY75" s="167"/>
      <c r="AZ75" s="167"/>
      <c r="BA75" s="167"/>
      <c r="BB75" s="167"/>
      <c r="BC75" s="167"/>
      <c r="BD75" s="167"/>
      <c r="BE75" s="167"/>
      <c r="BF75" s="167"/>
      <c r="BG75" s="167"/>
      <c r="BH75" s="167"/>
      <c r="BI75" s="167"/>
      <c r="BJ75" s="167"/>
      <c r="BK75" s="167"/>
      <c r="BL75" s="167"/>
      <c r="BM75" s="167"/>
      <c r="BN75" s="167"/>
      <c r="BO75" s="167"/>
      <c r="BP75" s="167"/>
      <c r="BQ75" s="167"/>
      <c r="BR75" s="167"/>
      <c r="BS75" s="167"/>
      <c r="BT75" s="167"/>
      <c r="BU75" s="167"/>
      <c r="BV75" s="167"/>
      <c r="BW75" s="167"/>
      <c r="BX75" s="275">
        <v>1000</v>
      </c>
      <c r="BY75" s="276"/>
      <c r="BZ75" s="276"/>
      <c r="CA75" s="276"/>
      <c r="CB75" s="276"/>
      <c r="CC75" s="276"/>
      <c r="CD75" s="276"/>
      <c r="CE75" s="276"/>
      <c r="CF75" s="276"/>
      <c r="CG75" s="276"/>
      <c r="CH75" s="277"/>
      <c r="CI75" s="291"/>
      <c r="CJ75" s="291"/>
      <c r="CK75" s="291"/>
      <c r="CL75" s="291"/>
      <c r="CM75" s="291"/>
      <c r="CN75" s="291"/>
      <c r="CO75" s="291"/>
      <c r="CP75" s="291"/>
      <c r="CQ75" s="291"/>
      <c r="CR75" s="291"/>
      <c r="CS75" s="291"/>
      <c r="CT75" s="291"/>
      <c r="CU75" s="291"/>
      <c r="CV75" s="291"/>
      <c r="CW75" s="291"/>
      <c r="CX75" s="291"/>
      <c r="CY75" s="291"/>
      <c r="CZ75" s="291"/>
      <c r="DA75" s="291"/>
      <c r="DB75" s="291"/>
      <c r="DC75" s="291"/>
      <c r="DD75" s="291"/>
      <c r="DE75" s="291"/>
      <c r="DF75" s="291"/>
      <c r="DG75" s="291"/>
      <c r="DH75" s="291"/>
      <c r="DI75" s="58"/>
      <c r="DJ75" s="2"/>
      <c r="DK75" s="2"/>
      <c r="DL75" s="2"/>
    </row>
    <row r="76" spans="1:116" ht="11.25" customHeight="1" x14ac:dyDescent="0.15">
      <c r="A76" s="58"/>
      <c r="B76" s="58"/>
      <c r="C76" s="58"/>
      <c r="D76" s="58"/>
      <c r="E76" s="58"/>
      <c r="F76" s="58"/>
      <c r="G76" s="278" t="s">
        <v>78</v>
      </c>
      <c r="H76" s="278"/>
      <c r="I76" s="278"/>
      <c r="J76" s="278"/>
      <c r="K76" s="278"/>
      <c r="L76" s="278"/>
      <c r="M76" s="278"/>
      <c r="N76" s="278"/>
      <c r="O76" s="278"/>
      <c r="P76" s="278"/>
      <c r="Q76" s="278"/>
      <c r="R76" s="278"/>
      <c r="S76" s="278"/>
      <c r="T76" s="278"/>
      <c r="U76" s="278"/>
      <c r="V76" s="278"/>
      <c r="W76" s="278"/>
      <c r="X76" s="166" t="s">
        <v>79</v>
      </c>
      <c r="Y76" s="167"/>
      <c r="Z76" s="167"/>
      <c r="AA76" s="167"/>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67"/>
      <c r="AZ76" s="167"/>
      <c r="BA76" s="167"/>
      <c r="BB76" s="167"/>
      <c r="BC76" s="167"/>
      <c r="BD76" s="167"/>
      <c r="BE76" s="167"/>
      <c r="BF76" s="167"/>
      <c r="BG76" s="167"/>
      <c r="BH76" s="167"/>
      <c r="BI76" s="167"/>
      <c r="BJ76" s="167"/>
      <c r="BK76" s="167"/>
      <c r="BL76" s="167"/>
      <c r="BM76" s="167"/>
      <c r="BN76" s="167"/>
      <c r="BO76" s="167"/>
      <c r="BP76" s="167"/>
      <c r="BQ76" s="167"/>
      <c r="BR76" s="167"/>
      <c r="BS76" s="167"/>
      <c r="BT76" s="167"/>
      <c r="BU76" s="167"/>
      <c r="BV76" s="167"/>
      <c r="BW76" s="167"/>
      <c r="BX76" s="275">
        <v>1000</v>
      </c>
      <c r="BY76" s="276"/>
      <c r="BZ76" s="276"/>
      <c r="CA76" s="276"/>
      <c r="CB76" s="276"/>
      <c r="CC76" s="276"/>
      <c r="CD76" s="276"/>
      <c r="CE76" s="276"/>
      <c r="CF76" s="276"/>
      <c r="CG76" s="276"/>
      <c r="CH76" s="277"/>
      <c r="CI76" s="291"/>
      <c r="CJ76" s="291"/>
      <c r="CK76" s="291"/>
      <c r="CL76" s="291"/>
      <c r="CM76" s="291"/>
      <c r="CN76" s="291"/>
      <c r="CO76" s="291"/>
      <c r="CP76" s="291"/>
      <c r="CQ76" s="291"/>
      <c r="CR76" s="291"/>
      <c r="CS76" s="291"/>
      <c r="CT76" s="291"/>
      <c r="CU76" s="291"/>
      <c r="CV76" s="291"/>
      <c r="CW76" s="291"/>
      <c r="CX76" s="291"/>
      <c r="CY76" s="291"/>
      <c r="CZ76" s="291"/>
      <c r="DA76" s="291"/>
      <c r="DB76" s="291"/>
      <c r="DC76" s="291"/>
      <c r="DD76" s="291"/>
      <c r="DE76" s="291"/>
      <c r="DF76" s="291"/>
      <c r="DG76" s="291"/>
      <c r="DH76" s="291"/>
      <c r="DI76" s="58"/>
      <c r="DJ76" s="2"/>
      <c r="DK76" s="2"/>
      <c r="DL76" s="2"/>
    </row>
    <row r="77" spans="1:116" ht="11.25" customHeight="1" x14ac:dyDescent="0.15">
      <c r="A77" s="58"/>
      <c r="B77" s="58"/>
      <c r="C77" s="58"/>
      <c r="D77" s="58"/>
      <c r="E77" s="58"/>
      <c r="F77" s="58"/>
      <c r="G77" s="278"/>
      <c r="H77" s="278"/>
      <c r="I77" s="278"/>
      <c r="J77" s="278"/>
      <c r="K77" s="278"/>
      <c r="L77" s="278"/>
      <c r="M77" s="278"/>
      <c r="N77" s="278"/>
      <c r="O77" s="278"/>
      <c r="P77" s="278"/>
      <c r="Q77" s="278"/>
      <c r="R77" s="278"/>
      <c r="S77" s="278"/>
      <c r="T77" s="278"/>
      <c r="U77" s="278"/>
      <c r="V77" s="278"/>
      <c r="W77" s="278"/>
      <c r="X77" s="166" t="s">
        <v>80</v>
      </c>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167"/>
      <c r="BB77" s="167"/>
      <c r="BC77" s="167"/>
      <c r="BD77" s="167"/>
      <c r="BE77" s="167"/>
      <c r="BF77" s="167"/>
      <c r="BG77" s="167"/>
      <c r="BH77" s="167"/>
      <c r="BI77" s="167"/>
      <c r="BJ77" s="167"/>
      <c r="BK77" s="167"/>
      <c r="BL77" s="167"/>
      <c r="BM77" s="167"/>
      <c r="BN77" s="167"/>
      <c r="BO77" s="167"/>
      <c r="BP77" s="167"/>
      <c r="BQ77" s="167"/>
      <c r="BR77" s="167"/>
      <c r="BS77" s="167"/>
      <c r="BT77" s="167"/>
      <c r="BU77" s="167"/>
      <c r="BV77" s="167"/>
      <c r="BW77" s="167"/>
      <c r="BX77" s="275">
        <v>500</v>
      </c>
      <c r="BY77" s="276"/>
      <c r="BZ77" s="276"/>
      <c r="CA77" s="276"/>
      <c r="CB77" s="276"/>
      <c r="CC77" s="276"/>
      <c r="CD77" s="276"/>
      <c r="CE77" s="276"/>
      <c r="CF77" s="276"/>
      <c r="CG77" s="276"/>
      <c r="CH77" s="277"/>
      <c r="CI77" s="291"/>
      <c r="CJ77" s="291"/>
      <c r="CK77" s="291"/>
      <c r="CL77" s="291"/>
      <c r="CM77" s="291"/>
      <c r="CN77" s="291"/>
      <c r="CO77" s="291"/>
      <c r="CP77" s="291"/>
      <c r="CQ77" s="291"/>
      <c r="CR77" s="291"/>
      <c r="CS77" s="291"/>
      <c r="CT77" s="291"/>
      <c r="CU77" s="291"/>
      <c r="CV77" s="291"/>
      <c r="CW77" s="291"/>
      <c r="CX77" s="291"/>
      <c r="CY77" s="291"/>
      <c r="CZ77" s="291"/>
      <c r="DA77" s="291"/>
      <c r="DB77" s="291"/>
      <c r="DC77" s="291"/>
      <c r="DD77" s="291"/>
      <c r="DE77" s="291"/>
      <c r="DF77" s="291"/>
      <c r="DG77" s="291"/>
      <c r="DH77" s="291"/>
      <c r="DI77" s="58"/>
      <c r="DJ77" s="2"/>
      <c r="DK77" s="2"/>
      <c r="DL77" s="2"/>
    </row>
    <row r="78" spans="1:116" s="1" customFormat="1" ht="3.75" customHeight="1" x14ac:dyDescent="0.15">
      <c r="A78" s="58"/>
      <c r="B78" s="58"/>
      <c r="C78" s="58"/>
      <c r="D78" s="57"/>
      <c r="E78" s="124"/>
      <c r="F78" s="124"/>
      <c r="G78" s="124"/>
      <c r="H78" s="124"/>
      <c r="I78" s="124"/>
      <c r="J78" s="95"/>
      <c r="K78" s="95"/>
      <c r="L78" s="95"/>
      <c r="M78" s="95"/>
      <c r="N78" s="95"/>
      <c r="O78" s="95"/>
      <c r="P78" s="95"/>
      <c r="Q78" s="95"/>
      <c r="R78" s="95"/>
      <c r="S78" s="95"/>
      <c r="T78" s="95"/>
      <c r="U78" s="125"/>
      <c r="V78" s="125"/>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99"/>
      <c r="BX78" s="99"/>
      <c r="BY78" s="99"/>
      <c r="BZ78" s="99"/>
      <c r="CA78" s="99"/>
      <c r="CB78" s="99"/>
      <c r="CC78" s="9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63"/>
      <c r="DK78" s="63"/>
      <c r="DL78" s="58"/>
    </row>
    <row r="79" spans="1:116" s="1" customFormat="1" ht="9.75" customHeight="1" x14ac:dyDescent="0.15">
      <c r="A79" s="57"/>
      <c r="B79" s="57"/>
      <c r="C79" s="280" t="s">
        <v>2</v>
      </c>
      <c r="D79" s="281"/>
      <c r="E79" s="282"/>
      <c r="F79" s="257" t="s">
        <v>3</v>
      </c>
      <c r="G79" s="258"/>
      <c r="H79" s="258"/>
      <c r="I79" s="258"/>
      <c r="J79" s="258"/>
      <c r="K79" s="258"/>
      <c r="L79" s="258"/>
      <c r="M79" s="259"/>
      <c r="N79" s="257" t="s">
        <v>4</v>
      </c>
      <c r="O79" s="258"/>
      <c r="P79" s="258"/>
      <c r="Q79" s="258"/>
      <c r="R79" s="258"/>
      <c r="S79" s="258"/>
      <c r="T79" s="258"/>
      <c r="U79" s="258"/>
      <c r="V79" s="257" t="s">
        <v>5</v>
      </c>
      <c r="W79" s="258"/>
      <c r="X79" s="258"/>
      <c r="Y79" s="258"/>
      <c r="Z79" s="258"/>
      <c r="AA79" s="258"/>
      <c r="AB79" s="258"/>
      <c r="AC79" s="259"/>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263"/>
      <c r="BA79" s="263"/>
      <c r="BB79" s="263"/>
      <c r="BC79" s="263"/>
      <c r="BD79" s="263"/>
      <c r="BE79" s="263"/>
      <c r="BF79" s="263"/>
      <c r="BG79" s="263"/>
      <c r="BH79" s="263"/>
      <c r="BI79" s="263"/>
      <c r="BJ79" s="257" t="s">
        <v>6</v>
      </c>
      <c r="BK79" s="258"/>
      <c r="BL79" s="258"/>
      <c r="BM79" s="258"/>
      <c r="BN79" s="258"/>
      <c r="BO79" s="258"/>
      <c r="BP79" s="258"/>
      <c r="BQ79" s="259"/>
      <c r="BR79" s="126"/>
      <c r="BS79" s="127"/>
      <c r="BT79" s="127"/>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27"/>
      <c r="CR79" s="127"/>
      <c r="CS79" s="127"/>
      <c r="CT79" s="127"/>
      <c r="CU79" s="257" t="s">
        <v>13</v>
      </c>
      <c r="CV79" s="258"/>
      <c r="CW79" s="258"/>
      <c r="CX79" s="258"/>
      <c r="CY79" s="258"/>
      <c r="CZ79" s="258"/>
      <c r="DA79" s="258"/>
      <c r="DB79" s="259"/>
      <c r="DC79" s="257"/>
      <c r="DD79" s="258"/>
      <c r="DE79" s="258"/>
      <c r="DF79" s="258"/>
      <c r="DG79" s="258"/>
      <c r="DH79" s="258"/>
      <c r="DI79" s="258"/>
      <c r="DJ79" s="259"/>
      <c r="DK79" s="128"/>
      <c r="DL79" s="128"/>
    </row>
    <row r="80" spans="1:116" s="1" customFormat="1" ht="9" customHeight="1" x14ac:dyDescent="0.15">
      <c r="A80" s="57"/>
      <c r="B80" s="57"/>
      <c r="C80" s="283"/>
      <c r="D80" s="284"/>
      <c r="E80" s="285"/>
      <c r="F80" s="260"/>
      <c r="G80" s="261"/>
      <c r="H80" s="261"/>
      <c r="I80" s="261"/>
      <c r="J80" s="261"/>
      <c r="K80" s="261"/>
      <c r="L80" s="261"/>
      <c r="M80" s="262"/>
      <c r="N80" s="260"/>
      <c r="O80" s="261"/>
      <c r="P80" s="261"/>
      <c r="Q80" s="261"/>
      <c r="R80" s="261"/>
      <c r="S80" s="261"/>
      <c r="T80" s="261"/>
      <c r="U80" s="261"/>
      <c r="V80" s="260"/>
      <c r="W80" s="261"/>
      <c r="X80" s="261"/>
      <c r="Y80" s="261"/>
      <c r="Z80" s="261"/>
      <c r="AA80" s="261"/>
      <c r="AB80" s="261"/>
      <c r="AC80" s="262"/>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263"/>
      <c r="BA80" s="263"/>
      <c r="BB80" s="263"/>
      <c r="BC80" s="263"/>
      <c r="BD80" s="263"/>
      <c r="BE80" s="263"/>
      <c r="BF80" s="263"/>
      <c r="BG80" s="263"/>
      <c r="BH80" s="263"/>
      <c r="BI80" s="263"/>
      <c r="BJ80" s="260"/>
      <c r="BK80" s="261"/>
      <c r="BL80" s="261"/>
      <c r="BM80" s="261"/>
      <c r="BN80" s="261"/>
      <c r="BO80" s="261"/>
      <c r="BP80" s="261"/>
      <c r="BQ80" s="262"/>
      <c r="BR80" s="129"/>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260"/>
      <c r="CV80" s="261"/>
      <c r="CW80" s="261"/>
      <c r="CX80" s="261"/>
      <c r="CY80" s="261"/>
      <c r="CZ80" s="261"/>
      <c r="DA80" s="261"/>
      <c r="DB80" s="262"/>
      <c r="DC80" s="260"/>
      <c r="DD80" s="261"/>
      <c r="DE80" s="261"/>
      <c r="DF80" s="261"/>
      <c r="DG80" s="261"/>
      <c r="DH80" s="261"/>
      <c r="DI80" s="261"/>
      <c r="DJ80" s="262"/>
      <c r="DK80" s="128"/>
      <c r="DL80" s="128"/>
    </row>
    <row r="81" spans="1:116" s="1" customFormat="1" ht="9" customHeight="1" x14ac:dyDescent="0.2">
      <c r="A81" s="57"/>
      <c r="B81" s="57"/>
      <c r="C81" s="283"/>
      <c r="D81" s="284"/>
      <c r="E81" s="285"/>
      <c r="F81" s="115"/>
      <c r="G81" s="75"/>
      <c r="H81" s="75"/>
      <c r="I81" s="75"/>
      <c r="J81" s="75"/>
      <c r="K81" s="75"/>
      <c r="L81" s="75"/>
      <c r="M81" s="117"/>
      <c r="N81" s="75"/>
      <c r="O81" s="75"/>
      <c r="P81" s="75"/>
      <c r="Q81" s="75"/>
      <c r="R81" s="75"/>
      <c r="S81" s="75"/>
      <c r="T81" s="75"/>
      <c r="U81" s="117"/>
      <c r="V81" s="75"/>
      <c r="W81" s="75"/>
      <c r="X81" s="75"/>
      <c r="Y81" s="75"/>
      <c r="Z81" s="75"/>
      <c r="AA81" s="75"/>
      <c r="AB81" s="75"/>
      <c r="AC81" s="117"/>
      <c r="AD81" s="75"/>
      <c r="AE81" s="75"/>
      <c r="AF81" s="75"/>
      <c r="AG81" s="75"/>
      <c r="AH81" s="75"/>
      <c r="AI81" s="75"/>
      <c r="AJ81" s="75"/>
      <c r="AK81" s="117"/>
      <c r="AL81" s="75"/>
      <c r="AM81" s="75"/>
      <c r="AN81" s="75"/>
      <c r="AO81" s="75"/>
      <c r="AP81" s="75"/>
      <c r="AQ81" s="75"/>
      <c r="AR81" s="75"/>
      <c r="AS81" s="117"/>
      <c r="AT81" s="75"/>
      <c r="AU81" s="75"/>
      <c r="AV81" s="75"/>
      <c r="AW81" s="75"/>
      <c r="AX81" s="75"/>
      <c r="AY81" s="75"/>
      <c r="AZ81" s="75"/>
      <c r="BA81" s="117"/>
      <c r="BB81" s="75"/>
      <c r="BC81" s="75"/>
      <c r="BD81" s="75"/>
      <c r="BE81" s="75"/>
      <c r="BF81" s="75"/>
      <c r="BG81" s="75"/>
      <c r="BH81" s="75"/>
      <c r="BI81" s="75"/>
      <c r="BJ81" s="115"/>
      <c r="BK81" s="75"/>
      <c r="BL81" s="75"/>
      <c r="BM81" s="75"/>
      <c r="BN81" s="75"/>
      <c r="BO81" s="75"/>
      <c r="BP81" s="75"/>
      <c r="BQ81" s="117"/>
      <c r="BR81" s="75"/>
      <c r="BS81" s="75"/>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130"/>
      <c r="CV81" s="131"/>
      <c r="CW81" s="131"/>
      <c r="CX81" s="131"/>
      <c r="CY81" s="131"/>
      <c r="CZ81" s="131"/>
      <c r="DA81" s="131"/>
      <c r="DB81" s="132"/>
      <c r="DC81" s="133"/>
      <c r="DD81" s="134"/>
      <c r="DE81" s="134"/>
      <c r="DF81" s="134"/>
      <c r="DG81" s="134"/>
      <c r="DH81" s="134"/>
      <c r="DI81" s="134"/>
      <c r="DJ81" s="135"/>
      <c r="DK81" s="136"/>
      <c r="DL81" s="136"/>
    </row>
    <row r="82" spans="1:116" s="1" customFormat="1" ht="9" customHeight="1" x14ac:dyDescent="0.2">
      <c r="A82" s="57"/>
      <c r="B82" s="57"/>
      <c r="C82" s="283"/>
      <c r="D82" s="284"/>
      <c r="E82" s="285"/>
      <c r="F82" s="88"/>
      <c r="G82" s="57"/>
      <c r="H82" s="57"/>
      <c r="I82" s="57"/>
      <c r="J82" s="57"/>
      <c r="K82" s="57"/>
      <c r="L82" s="57"/>
      <c r="M82" s="89"/>
      <c r="N82" s="57"/>
      <c r="O82" s="57"/>
      <c r="P82" s="57"/>
      <c r="Q82" s="57"/>
      <c r="R82" s="57"/>
      <c r="S82" s="57"/>
      <c r="T82" s="57"/>
      <c r="U82" s="89"/>
      <c r="V82" s="57"/>
      <c r="W82" s="57"/>
      <c r="X82" s="57"/>
      <c r="Y82" s="57"/>
      <c r="Z82" s="57"/>
      <c r="AA82" s="57"/>
      <c r="AB82" s="57"/>
      <c r="AC82" s="89"/>
      <c r="AD82" s="57"/>
      <c r="AE82" s="57"/>
      <c r="AF82" s="57"/>
      <c r="AG82" s="57"/>
      <c r="AH82" s="57"/>
      <c r="AI82" s="57"/>
      <c r="AJ82" s="57"/>
      <c r="AK82" s="89"/>
      <c r="AL82" s="57"/>
      <c r="AM82" s="57"/>
      <c r="AN82" s="57"/>
      <c r="AO82" s="57"/>
      <c r="AP82" s="57"/>
      <c r="AQ82" s="57"/>
      <c r="AR82" s="57"/>
      <c r="AS82" s="89"/>
      <c r="AT82" s="57"/>
      <c r="AU82" s="57"/>
      <c r="AV82" s="57"/>
      <c r="AW82" s="57"/>
      <c r="AX82" s="57"/>
      <c r="AY82" s="57"/>
      <c r="AZ82" s="57"/>
      <c r="BA82" s="89"/>
      <c r="BB82" s="57"/>
      <c r="BC82" s="57"/>
      <c r="BD82" s="57"/>
      <c r="BE82" s="57"/>
      <c r="BF82" s="57"/>
      <c r="BG82" s="57"/>
      <c r="BH82" s="57"/>
      <c r="BI82" s="57"/>
      <c r="BJ82" s="88"/>
      <c r="BK82" s="57"/>
      <c r="BL82" s="57"/>
      <c r="BM82" s="57"/>
      <c r="BN82" s="57"/>
      <c r="BO82" s="57"/>
      <c r="BP82" s="57"/>
      <c r="BQ82" s="89"/>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137"/>
      <c r="CV82" s="138"/>
      <c r="CW82" s="138"/>
      <c r="CX82" s="138"/>
      <c r="CY82" s="138"/>
      <c r="CZ82" s="138"/>
      <c r="DA82" s="138"/>
      <c r="DB82" s="139"/>
      <c r="DC82" s="140"/>
      <c r="DD82" s="141"/>
      <c r="DE82" s="141"/>
      <c r="DF82" s="141"/>
      <c r="DG82" s="141"/>
      <c r="DH82" s="141"/>
      <c r="DI82" s="141"/>
      <c r="DJ82" s="142"/>
      <c r="DK82" s="57"/>
      <c r="DL82" s="57"/>
    </row>
    <row r="83" spans="1:116" s="1" customFormat="1" ht="9" customHeight="1" x14ac:dyDescent="0.2">
      <c r="A83" s="57"/>
      <c r="B83" s="57"/>
      <c r="C83" s="283"/>
      <c r="D83" s="284"/>
      <c r="E83" s="285"/>
      <c r="F83" s="88"/>
      <c r="G83" s="57"/>
      <c r="H83" s="57"/>
      <c r="I83" s="57"/>
      <c r="J83" s="57"/>
      <c r="K83" s="57"/>
      <c r="L83" s="57"/>
      <c r="M83" s="89"/>
      <c r="N83" s="57"/>
      <c r="O83" s="57"/>
      <c r="P83" s="57"/>
      <c r="Q83" s="57"/>
      <c r="R83" s="57"/>
      <c r="S83" s="57"/>
      <c r="T83" s="57"/>
      <c r="U83" s="89"/>
      <c r="V83" s="57"/>
      <c r="W83" s="57"/>
      <c r="X83" s="57"/>
      <c r="Y83" s="57"/>
      <c r="Z83" s="57"/>
      <c r="AA83" s="57"/>
      <c r="AB83" s="57"/>
      <c r="AC83" s="89"/>
      <c r="AD83" s="57"/>
      <c r="AE83" s="57"/>
      <c r="AF83" s="57"/>
      <c r="AG83" s="57"/>
      <c r="AH83" s="57"/>
      <c r="AI83" s="57"/>
      <c r="AJ83" s="57"/>
      <c r="AK83" s="89"/>
      <c r="AL83" s="57"/>
      <c r="AM83" s="57"/>
      <c r="AN83" s="57"/>
      <c r="AO83" s="57"/>
      <c r="AP83" s="57"/>
      <c r="AQ83" s="57"/>
      <c r="AR83" s="57"/>
      <c r="AS83" s="89"/>
      <c r="AT83" s="57"/>
      <c r="AU83" s="57"/>
      <c r="AV83" s="57"/>
      <c r="AW83" s="57"/>
      <c r="AX83" s="57"/>
      <c r="AY83" s="57"/>
      <c r="AZ83" s="57"/>
      <c r="BA83" s="89"/>
      <c r="BB83" s="57"/>
      <c r="BC83" s="57"/>
      <c r="BD83" s="57"/>
      <c r="BE83" s="57"/>
      <c r="BF83" s="57"/>
      <c r="BG83" s="57"/>
      <c r="BH83" s="57"/>
      <c r="BI83" s="57"/>
      <c r="BJ83" s="88"/>
      <c r="BK83" s="57"/>
      <c r="BL83" s="57"/>
      <c r="BM83" s="57"/>
      <c r="BN83" s="57"/>
      <c r="BO83" s="57"/>
      <c r="BP83" s="57"/>
      <c r="BQ83" s="89"/>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137"/>
      <c r="CV83" s="138"/>
      <c r="CW83" s="138"/>
      <c r="CX83" s="138"/>
      <c r="CY83" s="138"/>
      <c r="CZ83" s="138"/>
      <c r="DA83" s="138"/>
      <c r="DB83" s="139"/>
      <c r="DC83" s="140"/>
      <c r="DD83" s="141"/>
      <c r="DE83" s="141"/>
      <c r="DF83" s="141"/>
      <c r="DG83" s="141"/>
      <c r="DH83" s="141"/>
      <c r="DI83" s="141"/>
      <c r="DJ83" s="142"/>
      <c r="DK83" s="57"/>
      <c r="DL83" s="57"/>
    </row>
    <row r="84" spans="1:116" s="1" customFormat="1" ht="9" customHeight="1" x14ac:dyDescent="0.2">
      <c r="A84" s="57"/>
      <c r="B84" s="57"/>
      <c r="C84" s="286"/>
      <c r="D84" s="287"/>
      <c r="E84" s="288"/>
      <c r="F84" s="113"/>
      <c r="G84" s="143"/>
      <c r="H84" s="143"/>
      <c r="I84" s="143"/>
      <c r="J84" s="143"/>
      <c r="K84" s="143"/>
      <c r="L84" s="143"/>
      <c r="M84" s="114"/>
      <c r="N84" s="143"/>
      <c r="O84" s="143"/>
      <c r="P84" s="143"/>
      <c r="Q84" s="143"/>
      <c r="R84" s="143"/>
      <c r="S84" s="143"/>
      <c r="T84" s="143"/>
      <c r="U84" s="114"/>
      <c r="V84" s="143"/>
      <c r="W84" s="143"/>
      <c r="X84" s="143"/>
      <c r="Y84" s="143"/>
      <c r="Z84" s="143"/>
      <c r="AA84" s="143"/>
      <c r="AB84" s="143"/>
      <c r="AC84" s="114"/>
      <c r="AD84" s="143"/>
      <c r="AE84" s="143"/>
      <c r="AF84" s="143"/>
      <c r="AG84" s="143"/>
      <c r="AH84" s="143"/>
      <c r="AI84" s="143"/>
      <c r="AJ84" s="143"/>
      <c r="AK84" s="114"/>
      <c r="AL84" s="143"/>
      <c r="AM84" s="143"/>
      <c r="AN84" s="143"/>
      <c r="AO84" s="143"/>
      <c r="AP84" s="122"/>
      <c r="AQ84" s="143"/>
      <c r="AR84" s="143"/>
      <c r="AS84" s="114"/>
      <c r="AT84" s="143"/>
      <c r="AU84" s="143"/>
      <c r="AV84" s="143"/>
      <c r="AW84" s="143"/>
      <c r="AX84" s="143"/>
      <c r="AY84" s="143"/>
      <c r="AZ84" s="143"/>
      <c r="BA84" s="114"/>
      <c r="BB84" s="143"/>
      <c r="BC84" s="143"/>
      <c r="BD84" s="143"/>
      <c r="BE84" s="143"/>
      <c r="BF84" s="143"/>
      <c r="BG84" s="143"/>
      <c r="BH84" s="143"/>
      <c r="BI84" s="143"/>
      <c r="BJ84" s="113"/>
      <c r="BK84" s="143"/>
      <c r="BL84" s="143"/>
      <c r="BM84" s="143"/>
      <c r="BN84" s="143"/>
      <c r="BO84" s="143"/>
      <c r="BP84" s="143"/>
      <c r="BQ84" s="114"/>
      <c r="BR84" s="143"/>
      <c r="BS84" s="143"/>
      <c r="BT84" s="143"/>
      <c r="BU84" s="143"/>
      <c r="BV84" s="143"/>
      <c r="BW84" s="143"/>
      <c r="BX84" s="143"/>
      <c r="BY84" s="143"/>
      <c r="BZ84" s="143"/>
      <c r="CA84" s="143"/>
      <c r="CB84" s="143"/>
      <c r="CC84" s="143"/>
      <c r="CD84" s="143"/>
      <c r="CE84" s="143"/>
      <c r="CF84" s="143"/>
      <c r="CG84" s="143"/>
      <c r="CH84" s="143"/>
      <c r="CI84" s="143"/>
      <c r="CJ84" s="143"/>
      <c r="CK84" s="143"/>
      <c r="CL84" s="143"/>
      <c r="CM84" s="143"/>
      <c r="CN84" s="143"/>
      <c r="CO84" s="143"/>
      <c r="CP84" s="143"/>
      <c r="CQ84" s="143"/>
      <c r="CR84" s="143"/>
      <c r="CS84" s="143"/>
      <c r="CT84" s="143"/>
      <c r="CU84" s="144"/>
      <c r="CV84" s="145"/>
      <c r="CW84" s="145"/>
      <c r="CX84" s="145"/>
      <c r="CY84" s="145"/>
      <c r="CZ84" s="145"/>
      <c r="DA84" s="145"/>
      <c r="DB84" s="146"/>
      <c r="DC84" s="147"/>
      <c r="DD84" s="148"/>
      <c r="DE84" s="148"/>
      <c r="DF84" s="148"/>
      <c r="DG84" s="148"/>
      <c r="DH84" s="148"/>
      <c r="DI84" s="148"/>
      <c r="DJ84" s="149"/>
      <c r="DK84" s="57"/>
      <c r="DL84" s="57"/>
    </row>
    <row r="85" spans="1:116" s="1" customFormat="1" x14ac:dyDescent="0.15"/>
    <row r="86" spans="1:116" s="1" customFormat="1" x14ac:dyDescent="0.15">
      <c r="E86" s="264"/>
      <c r="F86" s="264"/>
      <c r="G86" s="264"/>
      <c r="H86" s="264"/>
      <c r="I86" s="264"/>
      <c r="J86" s="264"/>
      <c r="K86" s="264"/>
      <c r="L86" s="264"/>
      <c r="M86" s="264"/>
      <c r="N86" s="264"/>
      <c r="O86" s="264"/>
      <c r="P86" s="264"/>
      <c r="Q86" s="264"/>
      <c r="R86" s="264"/>
      <c r="S86" s="264"/>
      <c r="T86" s="264"/>
      <c r="U86" s="264"/>
      <c r="V86" s="264"/>
      <c r="W86" s="264"/>
      <c r="X86" s="264"/>
      <c r="Y86" s="264"/>
      <c r="Z86" s="264"/>
      <c r="AA86" s="264"/>
      <c r="AB86" s="264"/>
      <c r="AC86" s="264"/>
      <c r="AD86" s="264"/>
      <c r="AE86" s="264"/>
      <c r="AF86" s="264"/>
      <c r="AG86" s="264"/>
      <c r="AH86" s="264"/>
      <c r="AI86" s="264"/>
      <c r="AJ86" s="264"/>
      <c r="AK86" s="264"/>
      <c r="AL86" s="264"/>
      <c r="AM86" s="264"/>
      <c r="AN86" s="264"/>
      <c r="AO86" s="264"/>
      <c r="AP86" s="264"/>
      <c r="AQ86" s="264"/>
      <c r="AR86" s="264"/>
      <c r="AS86" s="264"/>
      <c r="AT86" s="264"/>
      <c r="AU86" s="264"/>
      <c r="AV86" s="264"/>
      <c r="AW86" s="264"/>
      <c r="AX86" s="264"/>
      <c r="AY86" s="264"/>
      <c r="AZ86" s="264"/>
      <c r="BA86" s="264"/>
      <c r="BB86" s="264"/>
      <c r="BC86" s="264"/>
      <c r="BD86" s="264"/>
      <c r="BE86" s="264"/>
      <c r="BF86" s="264"/>
      <c r="BG86" s="264"/>
      <c r="BH86" s="264"/>
      <c r="BI86" s="264"/>
      <c r="BJ86" s="264"/>
      <c r="BK86" s="264"/>
      <c r="BL86" s="264"/>
      <c r="BM86" s="264"/>
      <c r="BN86" s="264"/>
      <c r="BO86" s="264"/>
      <c r="BP86" s="264"/>
      <c r="BQ86" s="264"/>
      <c r="BR86" s="264"/>
      <c r="BS86" s="264"/>
      <c r="BT86" s="264"/>
      <c r="BU86" s="264"/>
      <c r="BV86" s="264"/>
      <c r="BW86" s="264"/>
      <c r="BX86" s="264"/>
      <c r="BY86" s="264"/>
      <c r="BZ86" s="264"/>
      <c r="CA86" s="264"/>
      <c r="CB86" s="264"/>
      <c r="CC86" s="264"/>
      <c r="CD86" s="264"/>
      <c r="CE86" s="264"/>
      <c r="CF86" s="264"/>
      <c r="CG86" s="264"/>
      <c r="CH86" s="264"/>
      <c r="CI86" s="264"/>
      <c r="CJ86" s="264"/>
      <c r="CK86" s="264"/>
      <c r="CL86" s="264"/>
      <c r="CM86" s="264"/>
      <c r="CN86" s="264"/>
      <c r="CO86" s="264"/>
      <c r="CP86" s="264"/>
      <c r="CQ86" s="264"/>
      <c r="CR86" s="264"/>
      <c r="CS86" s="264"/>
      <c r="CT86" s="264"/>
      <c r="CU86" s="264"/>
      <c r="CV86" s="264"/>
      <c r="CW86" s="264"/>
      <c r="CX86" s="264"/>
      <c r="CY86" s="264"/>
      <c r="CZ86" s="264"/>
      <c r="DA86" s="264"/>
      <c r="DB86" s="264"/>
      <c r="DC86" s="264"/>
      <c r="DD86" s="264"/>
      <c r="DE86" s="264"/>
      <c r="DF86" s="264"/>
      <c r="DG86" s="264"/>
      <c r="DH86" s="264"/>
    </row>
    <row r="89" spans="1:116" ht="11.25" customHeight="1" x14ac:dyDescent="0.15">
      <c r="E89" s="53"/>
      <c r="F89" s="54"/>
      <c r="G89" s="54"/>
      <c r="H89" s="54"/>
      <c r="I89" s="54"/>
      <c r="J89" s="54"/>
      <c r="K89" s="54"/>
      <c r="L89" s="54"/>
      <c r="M89" s="54"/>
      <c r="N89" s="54"/>
      <c r="O89" s="54"/>
      <c r="P89" s="54"/>
      <c r="Q89" s="54"/>
      <c r="R89" s="54"/>
      <c r="S89" s="54"/>
      <c r="T89" s="54"/>
      <c r="U89" s="54"/>
      <c r="V89" s="54"/>
      <c r="AO89" s="52"/>
      <c r="BA89" s="55"/>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row>
    <row r="90" spans="1:116" ht="3" customHeight="1" x14ac:dyDescent="0.15">
      <c r="E90" s="54"/>
      <c r="F90" s="54"/>
      <c r="G90" s="54"/>
      <c r="H90" s="54"/>
      <c r="I90" s="54"/>
      <c r="J90" s="54"/>
      <c r="K90" s="54"/>
      <c r="L90" s="54"/>
      <c r="M90" s="54"/>
      <c r="N90" s="54"/>
      <c r="O90" s="54"/>
      <c r="P90" s="54"/>
      <c r="Q90" s="54"/>
      <c r="R90" s="54"/>
      <c r="S90" s="54"/>
      <c r="T90" s="54"/>
      <c r="U90" s="54"/>
      <c r="V90" s="54"/>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row>
    <row r="91" spans="1:116" ht="11.25" customHeight="1" x14ac:dyDescent="0.15">
      <c r="E91" s="54"/>
      <c r="F91" s="54"/>
      <c r="G91" s="54"/>
      <c r="H91" s="54"/>
      <c r="I91" s="54"/>
      <c r="J91" s="54"/>
      <c r="K91" s="54"/>
      <c r="L91" s="54"/>
      <c r="M91" s="54"/>
      <c r="N91" s="54"/>
      <c r="O91" s="54"/>
      <c r="P91" s="54"/>
      <c r="Q91" s="54"/>
      <c r="R91" s="54"/>
      <c r="S91" s="54"/>
      <c r="T91" s="54"/>
      <c r="U91" s="54"/>
      <c r="V91" s="54"/>
      <c r="Z91" s="52"/>
      <c r="AO91" s="52"/>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row>
    <row r="92" spans="1:116" ht="3" customHeight="1" x14ac:dyDescent="0.15">
      <c r="E92" s="54"/>
      <c r="F92" s="54"/>
      <c r="G92" s="54"/>
      <c r="H92" s="54"/>
      <c r="I92" s="54"/>
      <c r="J92" s="54"/>
      <c r="K92" s="54"/>
      <c r="L92" s="54"/>
      <c r="M92" s="54"/>
      <c r="N92" s="54"/>
      <c r="O92" s="54"/>
      <c r="P92" s="54"/>
      <c r="Q92" s="54"/>
      <c r="R92" s="54"/>
      <c r="S92" s="54"/>
      <c r="T92" s="54"/>
      <c r="U92" s="54"/>
      <c r="V92" s="54"/>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row>
    <row r="93" spans="1:116" ht="11.25" customHeight="1" x14ac:dyDescent="0.15">
      <c r="E93" s="54"/>
      <c r="F93" s="54"/>
      <c r="G93" s="54"/>
      <c r="H93" s="54"/>
      <c r="I93" s="54"/>
      <c r="J93" s="54"/>
      <c r="K93" s="54"/>
      <c r="L93" s="54"/>
      <c r="M93" s="54"/>
      <c r="N93" s="54"/>
      <c r="O93" s="54"/>
      <c r="P93" s="54"/>
      <c r="Q93" s="54"/>
      <c r="R93" s="54"/>
      <c r="S93" s="54"/>
      <c r="T93" s="54"/>
      <c r="U93" s="54"/>
      <c r="V93" s="54"/>
      <c r="Z93" s="52"/>
      <c r="AO93" s="52"/>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c r="CZ93" s="56"/>
      <c r="DA93" s="56"/>
      <c r="DB93" s="56"/>
      <c r="DC93" s="56"/>
      <c r="DD93" s="56"/>
      <c r="DE93" s="56"/>
      <c r="DF93" s="56"/>
      <c r="DG93" s="56"/>
      <c r="DH93" s="56"/>
    </row>
    <row r="94" spans="1:116" ht="3" customHeight="1" x14ac:dyDescent="0.15">
      <c r="E94" s="54"/>
      <c r="F94" s="54"/>
      <c r="G94" s="54"/>
      <c r="H94" s="54"/>
      <c r="I94" s="54"/>
      <c r="J94" s="54"/>
      <c r="K94" s="54"/>
      <c r="L94" s="54"/>
      <c r="M94" s="54"/>
      <c r="N94" s="54"/>
      <c r="O94" s="54"/>
      <c r="P94" s="54"/>
      <c r="Q94" s="54"/>
      <c r="R94" s="54"/>
      <c r="S94" s="54"/>
      <c r="T94" s="54"/>
      <c r="U94" s="54"/>
      <c r="V94" s="54"/>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c r="DG94" s="56"/>
      <c r="DH94" s="56"/>
    </row>
    <row r="95" spans="1:116" ht="11.25" customHeight="1" x14ac:dyDescent="0.15">
      <c r="E95" s="54"/>
      <c r="F95" s="54"/>
      <c r="G95" s="54"/>
      <c r="H95" s="54"/>
      <c r="I95" s="54"/>
      <c r="J95" s="54"/>
      <c r="K95" s="54"/>
      <c r="L95" s="54"/>
      <c r="M95" s="54"/>
      <c r="N95" s="54"/>
      <c r="O95" s="54"/>
      <c r="P95" s="54"/>
      <c r="Q95" s="54"/>
      <c r="R95" s="54"/>
      <c r="S95" s="54"/>
      <c r="T95" s="54"/>
      <c r="U95" s="54"/>
      <c r="V95" s="54"/>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c r="DG95" s="56"/>
      <c r="DH95" s="56"/>
    </row>
    <row r="97" spans="6:6" x14ac:dyDescent="0.15">
      <c r="F97" s="4"/>
    </row>
    <row r="98" spans="6:6" x14ac:dyDescent="0.15">
      <c r="F98" s="4"/>
    </row>
    <row r="99" spans="6:6" x14ac:dyDescent="0.15">
      <c r="F99" s="4"/>
    </row>
    <row r="100" spans="6:6" x14ac:dyDescent="0.15">
      <c r="F100" s="4"/>
    </row>
    <row r="101" spans="6:6" x14ac:dyDescent="0.15">
      <c r="F101" s="4"/>
    </row>
    <row r="124" ht="3.75" customHeight="1" x14ac:dyDescent="0.15"/>
    <row r="367" ht="13.5" customHeight="1" x14ac:dyDescent="0.15"/>
    <row r="368" ht="13.5" customHeight="1" x14ac:dyDescent="0.15"/>
    <row r="371" ht="13.5" customHeight="1" x14ac:dyDescent="0.15"/>
    <row r="373" ht="13.5" customHeight="1" x14ac:dyDescent="0.15"/>
    <row r="374" ht="13.5" customHeight="1" x14ac:dyDescent="0.15"/>
    <row r="377" ht="13.5" customHeight="1" x14ac:dyDescent="0.15"/>
    <row r="380" ht="13.5" customHeight="1" x14ac:dyDescent="0.15"/>
    <row r="381" ht="13.5" customHeight="1" x14ac:dyDescent="0.15"/>
    <row r="384" ht="13.5" customHeight="1" x14ac:dyDescent="0.15"/>
    <row r="388" ht="13.5" customHeight="1" x14ac:dyDescent="0.15"/>
  </sheetData>
  <sheetProtection password="C69C" sheet="1" objects="1" scenarios="1"/>
  <mergeCells count="72">
    <mergeCell ref="E50:DH51"/>
    <mergeCell ref="CI70:DH77"/>
    <mergeCell ref="CI68:DH69"/>
    <mergeCell ref="X68:BW69"/>
    <mergeCell ref="E52:DH54"/>
    <mergeCell ref="E86:DH86"/>
    <mergeCell ref="G68:W69"/>
    <mergeCell ref="BX68:CH69"/>
    <mergeCell ref="BX74:CH74"/>
    <mergeCell ref="BX75:CH75"/>
    <mergeCell ref="G75:W75"/>
    <mergeCell ref="G70:W74"/>
    <mergeCell ref="BX76:CH76"/>
    <mergeCell ref="BX77:CH77"/>
    <mergeCell ref="BX70:CH70"/>
    <mergeCell ref="BX71:CH71"/>
    <mergeCell ref="BX72:CH72"/>
    <mergeCell ref="BX73:CH73"/>
    <mergeCell ref="G76:W77"/>
    <mergeCell ref="C79:E84"/>
    <mergeCell ref="F79:M80"/>
    <mergeCell ref="BJ79:BQ80"/>
    <mergeCell ref="N79:U80"/>
    <mergeCell ref="V79:AC80"/>
    <mergeCell ref="DC79:DJ80"/>
    <mergeCell ref="CU79:DB80"/>
    <mergeCell ref="AD79:AK80"/>
    <mergeCell ref="AL79:AS80"/>
    <mergeCell ref="AT79:BA80"/>
    <mergeCell ref="BB79:BI80"/>
    <mergeCell ref="CI1:CP1"/>
    <mergeCell ref="CT1:CW1"/>
    <mergeCell ref="DA1:DD1"/>
    <mergeCell ref="A4:DL4"/>
    <mergeCell ref="E14:Y17"/>
    <mergeCell ref="AP17:BO17"/>
    <mergeCell ref="CC17:CJ17"/>
    <mergeCell ref="CK17:CL17"/>
    <mergeCell ref="Z17:AO17"/>
    <mergeCell ref="BP17:CB17"/>
    <mergeCell ref="AP14:DG14"/>
    <mergeCell ref="Z14:AO16"/>
    <mergeCell ref="AP15:DH16"/>
    <mergeCell ref="CM17:CV17"/>
    <mergeCell ref="CW17:CX17"/>
    <mergeCell ref="CY17:DH17"/>
    <mergeCell ref="Z19:AK19"/>
    <mergeCell ref="AR19:BH19"/>
    <mergeCell ref="Z21:AB21"/>
    <mergeCell ref="AP21:AR21"/>
    <mergeCell ref="CC21:CM21"/>
    <mergeCell ref="CR21:CV21"/>
    <mergeCell ref="CC19:DH19"/>
    <mergeCell ref="BW41:BX41"/>
    <mergeCell ref="CI41:CJ41"/>
    <mergeCell ref="DA21:DE21"/>
    <mergeCell ref="BQ21:CA21"/>
    <mergeCell ref="AA31:AB31"/>
    <mergeCell ref="AV31:AW31"/>
    <mergeCell ref="BX31:BY31"/>
    <mergeCell ref="E45:DH46"/>
    <mergeCell ref="AR23:DH23"/>
    <mergeCell ref="Z26:AJ26"/>
    <mergeCell ref="AO26:AS26"/>
    <mergeCell ref="AX26:BB26"/>
    <mergeCell ref="Z23:AJ23"/>
    <mergeCell ref="D37:DI39"/>
    <mergeCell ref="F41:G41"/>
    <mergeCell ref="S41:T41"/>
    <mergeCell ref="AG41:AH41"/>
    <mergeCell ref="AU41:AV41"/>
    <mergeCell ref="BI41:BJ41"/>
  </mergeCells>
  <phoneticPr fontId="21"/>
  <dataValidations xWindow="741" yWindow="448" count="12">
    <dataValidation type="list" allowBlank="1" showInputMessage="1" showErrorMessage="1" sqref="AP21:AR21 Z21:AB21">
      <formula1>"1,2"</formula1>
    </dataValidation>
    <dataValidation type="list" allowBlank="1" showInputMessage="1" showErrorMessage="1" sqref="BQ33:BS33">
      <formula1>"0,1"</formula1>
    </dataValidation>
    <dataValidation type="whole" allowBlank="1" showInputMessage="1" showErrorMessage="1" error="受診できる方は受診日時点で30歳以上、75歳未満の方です。" sqref="CC21:CM21">
      <formula1>1950</formula1>
      <formula2>1996</formula2>
    </dataValidation>
    <dataValidation type="list" allowBlank="1" showInputMessage="1" showErrorMessage="1" error="被保険者証でご確認ください。４桁の数字です。" sqref="Z19:AK19">
      <formula1>"1011,1032,1043,2002,2027,3208,3216,3224,3227,3229,3230,3236,4001,4002,4003,4005,4006,4010,4017,4099,4159,4562,5002,5003,5005,5006,5007,5008,5009,5010,5565,5566,5567,5568,5569,5572,5573,5574"</formula1>
    </dataValidation>
    <dataValidation type="date" operator="equal" allowBlank="1" showInputMessage="1" showErrorMessage="1" prompt="入力できません。印刷後、自署して下さい。" sqref="CC19">
      <formula1>36412</formula1>
    </dataValidation>
    <dataValidation type="whole" allowBlank="1" showInputMessage="1" showErrorMessage="1" error="りそな健保が設定している3桁の番号（1～251）です。右の表「人間ドック契約医療機関」の番号を入力してください。_x000a_健保活用ガイド（冊子）、ホームページ（「りそな健康保険組合」で検索）にも掲載しています。" sqref="AK23">
      <formula1>1</formula1>
      <formula2>252</formula2>
    </dataValidation>
    <dataValidation type="list" allowBlank="1" showInputMessage="1" showErrorMessage="1" sqref="Z33:AJ33">
      <formula1>"2017,2018"</formula1>
    </dataValidation>
    <dataValidation type="list" allowBlank="1" showInputMessage="1" showErrorMessage="1" sqref="F41:G41 S41:T41 AU41:AV41 BI41:BJ41 AG41:AH41 BW41:BX41 CI41:CJ41 AV31 AA31 BX31">
      <formula1>"　,✔"</formula1>
    </dataValidation>
    <dataValidation type="list" allowBlank="1" showInputMessage="1" showErrorMessage="1" sqref="Z27:AJ27">
      <formula1>"2023,2024"</formula1>
    </dataValidation>
    <dataValidation imeMode="hiragana" allowBlank="1" showInputMessage="1" showErrorMessage="1" sqref="E52 E55:E59"/>
    <dataValidation type="list" allowBlank="1" showInputMessage="1" showErrorMessage="1" sqref="Z26:AJ26">
      <formula1>"2025,2026"</formula1>
    </dataValidation>
    <dataValidation type="whole" allowBlank="1" showInputMessage="1" showErrorMessage="1" sqref="Z23:AJ23">
      <formula1>1</formula1>
      <formula2>360</formula2>
    </dataValidation>
  </dataValidations>
  <pageMargins left="0.23622047244094491" right="0.27559055118110237" top="0.19685039370078741"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AJ128"/>
  <sheetViews>
    <sheetView zoomScaleNormal="100" workbookViewId="0">
      <selection activeCell="I27" sqref="I27"/>
    </sheetView>
  </sheetViews>
  <sheetFormatPr defaultRowHeight="13.5" x14ac:dyDescent="0.15"/>
  <cols>
    <col min="1" max="2" width="3.75" style="5" customWidth="1"/>
    <col min="3" max="3" width="9.875" style="5" customWidth="1"/>
    <col min="4" max="5" width="3.75" style="5" customWidth="1"/>
    <col min="6" max="6" width="9.875" style="5" customWidth="1"/>
    <col min="7" max="8" width="3.75" style="5" customWidth="1"/>
    <col min="9" max="9" width="9.875" style="5" customWidth="1"/>
    <col min="10" max="11" width="3.75" style="5" customWidth="1"/>
    <col min="12" max="12" width="9.875" style="5" bestFit="1" customWidth="1"/>
    <col min="13" max="14" width="3.75" style="5" customWidth="1"/>
    <col min="15" max="15" width="9.875" style="5" customWidth="1"/>
    <col min="16" max="17" width="3.75" style="5" customWidth="1"/>
    <col min="18" max="18" width="9.875" style="5" customWidth="1"/>
    <col min="19" max="20" width="3.75" style="5" customWidth="1"/>
    <col min="21" max="21" width="9.875" style="5" customWidth="1"/>
    <col min="22" max="23" width="3.75" style="5" customWidth="1"/>
    <col min="24" max="24" width="9.875" style="5" customWidth="1"/>
    <col min="25" max="26" width="3.75" style="5" customWidth="1"/>
    <col min="27" max="27" width="9.875" style="5" customWidth="1"/>
    <col min="28" max="29" width="3.75" style="5" customWidth="1"/>
    <col min="30" max="30" width="9.875" style="5" customWidth="1"/>
    <col min="31" max="32" width="3.75" style="5" customWidth="1"/>
    <col min="33" max="33" width="9.875" style="5" customWidth="1"/>
    <col min="34" max="35" width="3.75" style="5" customWidth="1"/>
    <col min="36" max="36" width="9.875" style="5" customWidth="1"/>
    <col min="37" max="38" width="9" style="5"/>
    <col min="39" max="39" width="9" style="5" customWidth="1"/>
    <col min="40" max="16384" width="9" style="5"/>
  </cols>
  <sheetData>
    <row r="1" spans="1:36" ht="30" customHeight="1" x14ac:dyDescent="0.15">
      <c r="A1" s="336" t="s">
        <v>16</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row>
    <row r="2" spans="1:36" ht="13.5" customHeight="1" x14ac:dyDescent="0.15">
      <c r="B2" s="5" t="s">
        <v>318</v>
      </c>
    </row>
    <row r="3" spans="1:36" ht="13.5" customHeight="1" x14ac:dyDescent="0.15">
      <c r="B3" s="5" t="s">
        <v>319</v>
      </c>
    </row>
    <row r="4" spans="1:36" ht="13.5" customHeight="1" x14ac:dyDescent="0.15"/>
    <row r="5" spans="1:36" ht="13.5" customHeight="1" x14ac:dyDescent="0.15"/>
    <row r="6" spans="1:36" ht="13.5" customHeight="1" x14ac:dyDescent="0.15"/>
    <row r="7" spans="1:36" ht="13.5" customHeight="1" x14ac:dyDescent="0.15">
      <c r="C7" s="6" t="s">
        <v>17</v>
      </c>
      <c r="L7" s="50" t="s">
        <v>104</v>
      </c>
      <c r="M7" s="50"/>
      <c r="N7" s="50"/>
      <c r="O7" s="50"/>
      <c r="P7" s="50"/>
      <c r="Q7" s="50"/>
      <c r="R7" s="50"/>
      <c r="U7" s="5" t="s">
        <v>18</v>
      </c>
      <c r="AD7" s="5" t="s">
        <v>54</v>
      </c>
    </row>
    <row r="8" spans="1:36" ht="13.5" customHeight="1" x14ac:dyDescent="0.15">
      <c r="C8" s="7"/>
      <c r="D8" s="5" t="s">
        <v>0</v>
      </c>
      <c r="L8" s="50"/>
      <c r="M8" s="50"/>
      <c r="N8" s="50"/>
      <c r="O8" s="50"/>
      <c r="P8" s="50"/>
      <c r="Q8" s="50"/>
      <c r="R8" s="50"/>
      <c r="U8" s="8"/>
    </row>
    <row r="9" spans="1:36" ht="13.5" customHeight="1" x14ac:dyDescent="0.15">
      <c r="C9" s="7"/>
      <c r="D9" s="5" t="s">
        <v>7</v>
      </c>
      <c r="L9" s="13" t="s">
        <v>19</v>
      </c>
      <c r="M9" s="51"/>
      <c r="N9" s="51"/>
      <c r="O9" s="51"/>
      <c r="P9" s="51"/>
      <c r="Q9" s="51"/>
      <c r="R9" s="51"/>
      <c r="U9" s="10" t="s">
        <v>20</v>
      </c>
      <c r="AD9" s="11" t="s">
        <v>67</v>
      </c>
      <c r="AJ9" s="12"/>
    </row>
    <row r="10" spans="1:36" ht="13.5" customHeight="1" x14ac:dyDescent="0.15">
      <c r="L10" s="13" t="s">
        <v>101</v>
      </c>
      <c r="M10" s="51"/>
      <c r="N10" s="51"/>
      <c r="O10" s="51"/>
      <c r="P10" s="51"/>
      <c r="Q10" s="51"/>
      <c r="R10" s="51"/>
      <c r="U10" s="8" t="s">
        <v>55</v>
      </c>
      <c r="AD10" s="11" t="s">
        <v>21</v>
      </c>
    </row>
    <row r="11" spans="1:36" ht="13.5" customHeight="1" x14ac:dyDescent="0.15">
      <c r="C11" s="6" t="s">
        <v>22</v>
      </c>
      <c r="L11" s="13" t="s">
        <v>102</v>
      </c>
      <c r="M11" s="9"/>
      <c r="N11" s="9"/>
      <c r="O11" s="9"/>
      <c r="P11" s="9"/>
      <c r="Q11" s="9"/>
      <c r="R11" s="9"/>
    </row>
    <row r="12" spans="1:36" ht="13.5" customHeight="1" x14ac:dyDescent="0.15">
      <c r="C12" s="330" t="s">
        <v>23</v>
      </c>
      <c r="D12" s="330"/>
      <c r="E12" s="330" t="s">
        <v>8</v>
      </c>
      <c r="F12" s="330"/>
      <c r="G12" s="299"/>
      <c r="H12" s="299"/>
      <c r="I12" s="299"/>
      <c r="L12" s="13" t="s">
        <v>66</v>
      </c>
      <c r="M12" s="9"/>
      <c r="N12" s="9"/>
      <c r="O12" s="9"/>
      <c r="P12" s="9"/>
      <c r="Q12" s="9"/>
      <c r="R12" s="9"/>
      <c r="U12" s="8" t="s">
        <v>24</v>
      </c>
      <c r="AD12" s="11" t="s">
        <v>25</v>
      </c>
    </row>
    <row r="13" spans="1:36" ht="13.5" customHeight="1" x14ac:dyDescent="0.15">
      <c r="C13" s="330"/>
      <c r="D13" s="330"/>
      <c r="E13" s="330" t="s">
        <v>9</v>
      </c>
      <c r="F13" s="330"/>
      <c r="G13" s="299"/>
      <c r="H13" s="299"/>
      <c r="I13" s="299"/>
      <c r="M13" s="14"/>
      <c r="N13" s="14"/>
      <c r="O13" s="14"/>
      <c r="P13" s="14"/>
      <c r="Q13" s="14"/>
      <c r="R13" s="14"/>
      <c r="U13" s="46" t="s">
        <v>26</v>
      </c>
      <c r="V13" s="337" t="s">
        <v>27</v>
      </c>
      <c r="W13" s="338"/>
      <c r="X13" s="46" t="s">
        <v>28</v>
      </c>
      <c r="AD13" s="299" t="s">
        <v>29</v>
      </c>
      <c r="AE13" s="299"/>
      <c r="AF13" s="299" t="s">
        <v>30</v>
      </c>
      <c r="AG13" s="299"/>
    </row>
    <row r="14" spans="1:36" ht="13.5" customHeight="1" x14ac:dyDescent="0.15">
      <c r="C14" s="330" t="s">
        <v>31</v>
      </c>
      <c r="D14" s="330"/>
      <c r="E14" s="331"/>
      <c r="F14" s="331"/>
      <c r="G14" s="331"/>
      <c r="H14" s="331"/>
      <c r="I14" s="331"/>
      <c r="L14" s="332" t="s">
        <v>103</v>
      </c>
      <c r="M14" s="332"/>
      <c r="N14" s="333"/>
      <c r="O14" s="333"/>
      <c r="P14" s="333"/>
      <c r="Q14" s="333"/>
      <c r="R14" s="333"/>
      <c r="U14" s="15" t="s">
        <v>56</v>
      </c>
      <c r="V14" s="334" t="s">
        <v>32</v>
      </c>
      <c r="W14" s="335"/>
      <c r="X14" s="16" t="s">
        <v>33</v>
      </c>
      <c r="AD14" s="299" t="s">
        <v>35</v>
      </c>
      <c r="AE14" s="299"/>
      <c r="AF14" s="300" t="s">
        <v>36</v>
      </c>
      <c r="AG14" s="300"/>
    </row>
    <row r="15" spans="1:36" ht="13.5" customHeight="1" x14ac:dyDescent="0.15">
      <c r="C15" s="330"/>
      <c r="D15" s="330"/>
      <c r="E15" s="331"/>
      <c r="F15" s="331"/>
      <c r="G15" s="331"/>
      <c r="H15" s="331"/>
      <c r="I15" s="331"/>
      <c r="L15" s="332"/>
      <c r="M15" s="332"/>
      <c r="N15" s="333"/>
      <c r="O15" s="333"/>
      <c r="P15" s="333"/>
      <c r="Q15" s="333"/>
      <c r="R15" s="333"/>
      <c r="U15" s="15" t="s">
        <v>34</v>
      </c>
      <c r="V15" s="334" t="s">
        <v>32</v>
      </c>
      <c r="W15" s="335"/>
      <c r="X15" s="16" t="s">
        <v>33</v>
      </c>
      <c r="AD15" s="299" t="s">
        <v>38</v>
      </c>
      <c r="AE15" s="299"/>
      <c r="AF15" s="300" t="s">
        <v>39</v>
      </c>
      <c r="AG15" s="300"/>
    </row>
    <row r="16" spans="1:36" ht="13.5" customHeight="1" x14ac:dyDescent="0.15">
      <c r="C16" s="330"/>
      <c r="D16" s="330"/>
      <c r="E16" s="331"/>
      <c r="F16" s="331"/>
      <c r="G16" s="331"/>
      <c r="H16" s="331"/>
      <c r="I16" s="331"/>
      <c r="L16" s="332"/>
      <c r="M16" s="332"/>
      <c r="N16" s="333"/>
      <c r="O16" s="333"/>
      <c r="P16" s="333"/>
      <c r="Q16" s="333"/>
      <c r="R16" s="333"/>
      <c r="U16" s="15" t="s">
        <v>57</v>
      </c>
      <c r="V16" s="334" t="s">
        <v>37</v>
      </c>
      <c r="W16" s="335"/>
      <c r="X16" s="16" t="s">
        <v>33</v>
      </c>
    </row>
    <row r="17" spans="1:36" ht="13.5" customHeight="1" x14ac:dyDescent="0.15"/>
    <row r="18" spans="1:36" ht="13.5" customHeight="1" thickBot="1" x14ac:dyDescent="0.2"/>
    <row r="19" spans="1:36" ht="13.5" customHeight="1" x14ac:dyDescent="0.15">
      <c r="A19" s="328" t="str">
        <f>IFERROR(YEAR(A21)&amp;"年","")</f>
        <v/>
      </c>
      <c r="B19" s="329"/>
      <c r="C19" s="311" t="s">
        <v>28</v>
      </c>
      <c r="D19" s="329" t="str">
        <f>IFERROR(YEAR(D21)&amp;"年","")</f>
        <v/>
      </c>
      <c r="E19" s="329"/>
      <c r="F19" s="311" t="s">
        <v>28</v>
      </c>
      <c r="G19" s="311" t="str">
        <f>IFERROR(YEAR(G21)&amp;"年","")</f>
        <v/>
      </c>
      <c r="H19" s="311"/>
      <c r="I19" s="311" t="s">
        <v>28</v>
      </c>
      <c r="J19" s="311" t="str">
        <f>IFERROR(YEAR(J21)&amp;"年","")</f>
        <v/>
      </c>
      <c r="K19" s="311"/>
      <c r="L19" s="311" t="s">
        <v>28</v>
      </c>
      <c r="M19" s="311" t="str">
        <f>IFERROR(YEAR(M21)&amp;"年","")</f>
        <v/>
      </c>
      <c r="N19" s="311"/>
      <c r="O19" s="311" t="s">
        <v>28</v>
      </c>
      <c r="P19" s="311" t="str">
        <f>IFERROR(YEAR(P21)&amp;"年","")</f>
        <v/>
      </c>
      <c r="Q19" s="311"/>
      <c r="R19" s="327" t="s">
        <v>28</v>
      </c>
      <c r="S19" s="320" t="str">
        <f>IFERROR(YEAR(S21)&amp;"年","")</f>
        <v/>
      </c>
      <c r="T19" s="311"/>
      <c r="U19" s="311" t="s">
        <v>28</v>
      </c>
      <c r="V19" s="311" t="str">
        <f>IFERROR(YEAR(V21)&amp;"年","")</f>
        <v/>
      </c>
      <c r="W19" s="311"/>
      <c r="X19" s="311" t="s">
        <v>28</v>
      </c>
      <c r="Y19" s="311" t="str">
        <f>IFERROR(YEAR(Y21)&amp;"年","")</f>
        <v/>
      </c>
      <c r="Z19" s="311"/>
      <c r="AA19" s="311" t="s">
        <v>28</v>
      </c>
      <c r="AB19" s="311" t="str">
        <f>IFERROR(YEAR(AB21)&amp;"年","")</f>
        <v/>
      </c>
      <c r="AC19" s="311"/>
      <c r="AD19" s="311" t="s">
        <v>28</v>
      </c>
      <c r="AE19" s="311" t="str">
        <f>IFERROR(YEAR(AE21)&amp;"年","")</f>
        <v/>
      </c>
      <c r="AF19" s="311"/>
      <c r="AG19" s="311" t="s">
        <v>28</v>
      </c>
      <c r="AH19" s="311" t="str">
        <f>IFERROR(YEAR(AH21)&amp;"年","")</f>
        <v/>
      </c>
      <c r="AI19" s="311"/>
      <c r="AJ19" s="316" t="s">
        <v>28</v>
      </c>
    </row>
    <row r="20" spans="1:36" x14ac:dyDescent="0.15">
      <c r="A20" s="322" t="str">
        <f>IFERROR((CONCATENATE(MONTH(A21),"月")),"")</f>
        <v/>
      </c>
      <c r="B20" s="323"/>
      <c r="C20" s="312"/>
      <c r="D20" s="318" t="str">
        <f>IFERROR((CONCATENATE(MONTH(D21),"月")),"")</f>
        <v/>
      </c>
      <c r="E20" s="319"/>
      <c r="F20" s="312"/>
      <c r="G20" s="318" t="str">
        <f>IFERROR((CONCATENATE(MONTH(G21),"月")),"")</f>
        <v/>
      </c>
      <c r="H20" s="319"/>
      <c r="I20" s="312"/>
      <c r="J20" s="318" t="str">
        <f>IFERROR((CONCATENATE(MONTH(J21),"月")),"")</f>
        <v/>
      </c>
      <c r="K20" s="319"/>
      <c r="L20" s="312"/>
      <c r="M20" s="318" t="str">
        <f>IFERROR((CONCATENATE(MONTH(M21),"月")),"")</f>
        <v/>
      </c>
      <c r="N20" s="319"/>
      <c r="O20" s="312"/>
      <c r="P20" s="318" t="str">
        <f>IFERROR((CONCATENATE(MONTH(P21),"月")),"")</f>
        <v/>
      </c>
      <c r="Q20" s="319"/>
      <c r="R20" s="318"/>
      <c r="S20" s="321" t="str">
        <f>IFERROR((CONCATENATE(MONTH(S21),"月")),"")</f>
        <v/>
      </c>
      <c r="T20" s="319"/>
      <c r="U20" s="312"/>
      <c r="V20" s="318" t="str">
        <f>IFERROR((CONCATENATE(MONTH(V21),"月")),"")</f>
        <v/>
      </c>
      <c r="W20" s="319"/>
      <c r="X20" s="312"/>
      <c r="Y20" s="318" t="str">
        <f>IFERROR((CONCATENATE(MONTH(Y21),"月")),"")</f>
        <v/>
      </c>
      <c r="Z20" s="319"/>
      <c r="AA20" s="312"/>
      <c r="AB20" s="318" t="str">
        <f>IFERROR((CONCATENATE(MONTH(AB21),"月")),"")</f>
        <v/>
      </c>
      <c r="AC20" s="319"/>
      <c r="AD20" s="312"/>
      <c r="AE20" s="318" t="str">
        <f>IFERROR((CONCATENATE(MONTH(AE21),"月")),"")</f>
        <v/>
      </c>
      <c r="AF20" s="319"/>
      <c r="AG20" s="312"/>
      <c r="AH20" s="318" t="str">
        <f>IFERROR((CONCATENATE(MONTH(AH21),"月")),"")</f>
        <v/>
      </c>
      <c r="AI20" s="319"/>
      <c r="AJ20" s="317"/>
    </row>
    <row r="21" spans="1:36" x14ac:dyDescent="0.15">
      <c r="A21" s="17" t="str">
        <f>IFERROR(DATE(C8,C9,1),"")</f>
        <v/>
      </c>
      <c r="B21" s="18" t="str">
        <f t="shared" ref="B21:B51" si="0">TEXT(A21,"aaa")</f>
        <v/>
      </c>
      <c r="C21" s="19"/>
      <c r="D21" s="20" t="str">
        <f>IFERROR(DATE(YEAR(A21),MONTH(A21)+1,DAY(A21)),"")</f>
        <v/>
      </c>
      <c r="E21" s="18" t="str">
        <f t="shared" ref="E21:E51" si="1">TEXT(D21,"aaa")</f>
        <v/>
      </c>
      <c r="F21" s="19"/>
      <c r="G21" s="20" t="str">
        <f>IFERROR(DATE(YEAR(D21),MONTH(D21)+1,DAY(D21)),"")</f>
        <v/>
      </c>
      <c r="H21" s="18" t="str">
        <f t="shared" ref="H21:H51" si="2">TEXT(G21,"aaa")</f>
        <v/>
      </c>
      <c r="I21" s="19"/>
      <c r="J21" s="20" t="str">
        <f>IFERROR(DATE(YEAR(G21),MONTH(G21)+1,DAY(G21)),"")</f>
        <v/>
      </c>
      <c r="K21" s="18" t="str">
        <f t="shared" ref="K21:K51" si="3">TEXT(J21,"aaa")</f>
        <v/>
      </c>
      <c r="L21" s="19"/>
      <c r="M21" s="20" t="str">
        <f>IFERROR(DATE(YEAR(J21),MONTH(J21)+1,DAY(J21)),"")</f>
        <v/>
      </c>
      <c r="N21" s="18" t="str">
        <f t="shared" ref="N21:N51" si="4">TEXT(M21,"aaa")</f>
        <v/>
      </c>
      <c r="O21" s="19"/>
      <c r="P21" s="20" t="str">
        <f>IFERROR(DATE(YEAR(M21),MONTH(M21)+1,DAY(M21)),"")</f>
        <v/>
      </c>
      <c r="Q21" s="18" t="str">
        <f t="shared" ref="Q21:Q51" si="5">TEXT(P21,"aaa")</f>
        <v/>
      </c>
      <c r="R21" s="21"/>
      <c r="S21" s="17" t="str">
        <f>IFERROR(DATE(YEAR(P21),MONTH(P21)+1,DAY(P21)),"")</f>
        <v/>
      </c>
      <c r="T21" s="18" t="str">
        <f t="shared" ref="T21:T51" si="6">TEXT(S21,"aaa")</f>
        <v/>
      </c>
      <c r="U21" s="19"/>
      <c r="V21" s="20" t="str">
        <f>IFERROR(DATE(YEAR(S21),MONTH(S21)+1,DAY(S21)),"")</f>
        <v/>
      </c>
      <c r="W21" s="18" t="str">
        <f t="shared" ref="W21:W51" si="7">TEXT(V21,"aaa")</f>
        <v/>
      </c>
      <c r="X21" s="19"/>
      <c r="Y21" s="20" t="str">
        <f>IFERROR(DATE(YEAR(V21),MONTH(V21)+1,DAY(V21)),"")</f>
        <v/>
      </c>
      <c r="Z21" s="18" t="str">
        <f t="shared" ref="Z21:Z51" si="8">TEXT(Y21,"aaa")</f>
        <v/>
      </c>
      <c r="AA21" s="19"/>
      <c r="AB21" s="20" t="str">
        <f>IFERROR(DATE(YEAR(Y21),MONTH(Y21)+1,DAY(Y21)),"")</f>
        <v/>
      </c>
      <c r="AC21" s="18" t="str">
        <f t="shared" ref="AC21:AC51" si="9">TEXT(AB21,"aaa")</f>
        <v/>
      </c>
      <c r="AD21" s="19"/>
      <c r="AE21" s="20" t="str">
        <f>IFERROR(DATE(YEAR(AB21),MONTH(AB21)+1,DAY(AB21)),"")</f>
        <v/>
      </c>
      <c r="AF21" s="18" t="str">
        <f t="shared" ref="AF21:AF51" si="10">TEXT(AE21,"aaa")</f>
        <v/>
      </c>
      <c r="AG21" s="19"/>
      <c r="AH21" s="20" t="str">
        <f>IFERROR(DATE(YEAR(AE21),MONTH(AE21)+1,DAY(AE21)),"")</f>
        <v/>
      </c>
      <c r="AI21" s="18" t="str">
        <f t="shared" ref="AI21:AI51" si="11">TEXT(AH21,"aaa")</f>
        <v/>
      </c>
      <c r="AJ21" s="21"/>
    </row>
    <row r="22" spans="1:36" x14ac:dyDescent="0.15">
      <c r="A22" s="22" t="str">
        <f t="shared" ref="A22:A48" si="12">IFERROR(A21+1,"")</f>
        <v/>
      </c>
      <c r="B22" s="23" t="str">
        <f t="shared" si="0"/>
        <v/>
      </c>
      <c r="C22" s="24"/>
      <c r="D22" s="25" t="str">
        <f t="shared" ref="D22:D48" si="13">IFERROR(D21+1,"")</f>
        <v/>
      </c>
      <c r="E22" s="23" t="str">
        <f t="shared" si="1"/>
        <v/>
      </c>
      <c r="F22" s="24"/>
      <c r="G22" s="25" t="str">
        <f t="shared" ref="G22:G48" si="14">IFERROR(G21+1,"")</f>
        <v/>
      </c>
      <c r="H22" s="23" t="str">
        <f t="shared" si="2"/>
        <v/>
      </c>
      <c r="I22" s="24"/>
      <c r="J22" s="25" t="str">
        <f t="shared" ref="J22:J48" si="15">IFERROR(J21+1,"")</f>
        <v/>
      </c>
      <c r="K22" s="23" t="str">
        <f t="shared" si="3"/>
        <v/>
      </c>
      <c r="L22" s="24"/>
      <c r="M22" s="25" t="str">
        <f t="shared" ref="M22:M48" si="16">IFERROR(M21+1,"")</f>
        <v/>
      </c>
      <c r="N22" s="23" t="str">
        <f t="shared" si="4"/>
        <v/>
      </c>
      <c r="O22" s="24"/>
      <c r="P22" s="25" t="str">
        <f t="shared" ref="P22:P48" si="17">IFERROR(P21+1,"")</f>
        <v/>
      </c>
      <c r="Q22" s="23" t="str">
        <f t="shared" si="5"/>
        <v/>
      </c>
      <c r="R22" s="26"/>
      <c r="S22" s="22" t="str">
        <f t="shared" ref="S22:S48" si="18">IFERROR(S21+1,"")</f>
        <v/>
      </c>
      <c r="T22" s="23" t="str">
        <f t="shared" si="6"/>
        <v/>
      </c>
      <c r="U22" s="24"/>
      <c r="V22" s="25" t="str">
        <f t="shared" ref="V22:V48" si="19">IFERROR(V21+1,"")</f>
        <v/>
      </c>
      <c r="W22" s="23" t="str">
        <f t="shared" si="7"/>
        <v/>
      </c>
      <c r="X22" s="24"/>
      <c r="Y22" s="25" t="str">
        <f t="shared" ref="Y22:Y48" si="20">IFERROR(Y21+1,"")</f>
        <v/>
      </c>
      <c r="Z22" s="23" t="str">
        <f t="shared" si="8"/>
        <v/>
      </c>
      <c r="AA22" s="24"/>
      <c r="AB22" s="25" t="str">
        <f t="shared" ref="AB22:AB48" si="21">IFERROR(AB21+1,"")</f>
        <v/>
      </c>
      <c r="AC22" s="23" t="str">
        <f t="shared" si="9"/>
        <v/>
      </c>
      <c r="AD22" s="24"/>
      <c r="AE22" s="25" t="str">
        <f t="shared" ref="AE22:AE48" si="22">IFERROR(AE21+1,"")</f>
        <v/>
      </c>
      <c r="AF22" s="23" t="str">
        <f t="shared" si="10"/>
        <v/>
      </c>
      <c r="AG22" s="24"/>
      <c r="AH22" s="25" t="str">
        <f t="shared" ref="AH22:AH48" si="23">IFERROR(AH21+1,"")</f>
        <v/>
      </c>
      <c r="AI22" s="23" t="str">
        <f t="shared" si="11"/>
        <v/>
      </c>
      <c r="AJ22" s="26"/>
    </row>
    <row r="23" spans="1:36" x14ac:dyDescent="0.15">
      <c r="A23" s="22" t="str">
        <f t="shared" si="12"/>
        <v/>
      </c>
      <c r="B23" s="23" t="str">
        <f t="shared" si="0"/>
        <v/>
      </c>
      <c r="C23" s="24"/>
      <c r="D23" s="25" t="str">
        <f t="shared" si="13"/>
        <v/>
      </c>
      <c r="E23" s="23" t="str">
        <f t="shared" si="1"/>
        <v/>
      </c>
      <c r="F23" s="24"/>
      <c r="G23" s="25" t="str">
        <f t="shared" si="14"/>
        <v/>
      </c>
      <c r="H23" s="23" t="str">
        <f t="shared" si="2"/>
        <v/>
      </c>
      <c r="I23" s="24"/>
      <c r="J23" s="25" t="str">
        <f t="shared" si="15"/>
        <v/>
      </c>
      <c r="K23" s="23" t="str">
        <f t="shared" si="3"/>
        <v/>
      </c>
      <c r="L23" s="24"/>
      <c r="M23" s="25" t="str">
        <f t="shared" si="16"/>
        <v/>
      </c>
      <c r="N23" s="23" t="str">
        <f t="shared" si="4"/>
        <v/>
      </c>
      <c r="O23" s="24"/>
      <c r="P23" s="25" t="str">
        <f t="shared" si="17"/>
        <v/>
      </c>
      <c r="Q23" s="23" t="str">
        <f t="shared" si="5"/>
        <v/>
      </c>
      <c r="R23" s="26"/>
      <c r="S23" s="22" t="str">
        <f t="shared" si="18"/>
        <v/>
      </c>
      <c r="T23" s="23" t="str">
        <f t="shared" si="6"/>
        <v/>
      </c>
      <c r="U23" s="24"/>
      <c r="V23" s="25" t="str">
        <f t="shared" si="19"/>
        <v/>
      </c>
      <c r="W23" s="23" t="str">
        <f t="shared" si="7"/>
        <v/>
      </c>
      <c r="X23" s="24"/>
      <c r="Y23" s="25" t="str">
        <f t="shared" si="20"/>
        <v/>
      </c>
      <c r="Z23" s="23" t="str">
        <f t="shared" si="8"/>
        <v/>
      </c>
      <c r="AA23" s="24"/>
      <c r="AB23" s="25" t="str">
        <f t="shared" si="21"/>
        <v/>
      </c>
      <c r="AC23" s="23" t="str">
        <f t="shared" si="9"/>
        <v/>
      </c>
      <c r="AD23" s="24"/>
      <c r="AE23" s="25" t="str">
        <f t="shared" si="22"/>
        <v/>
      </c>
      <c r="AF23" s="23" t="str">
        <f t="shared" si="10"/>
        <v/>
      </c>
      <c r="AG23" s="24"/>
      <c r="AH23" s="25" t="str">
        <f t="shared" si="23"/>
        <v/>
      </c>
      <c r="AI23" s="23" t="str">
        <f t="shared" si="11"/>
        <v/>
      </c>
      <c r="AJ23" s="26"/>
    </row>
    <row r="24" spans="1:36" x14ac:dyDescent="0.15">
      <c r="A24" s="22" t="str">
        <f t="shared" si="12"/>
        <v/>
      </c>
      <c r="B24" s="23" t="str">
        <f t="shared" si="0"/>
        <v/>
      </c>
      <c r="C24" s="24"/>
      <c r="D24" s="25" t="str">
        <f t="shared" si="13"/>
        <v/>
      </c>
      <c r="E24" s="23" t="str">
        <f t="shared" si="1"/>
        <v/>
      </c>
      <c r="F24" s="24"/>
      <c r="G24" s="25" t="str">
        <f t="shared" si="14"/>
        <v/>
      </c>
      <c r="H24" s="23" t="str">
        <f t="shared" si="2"/>
        <v/>
      </c>
      <c r="I24" s="24"/>
      <c r="J24" s="25" t="str">
        <f t="shared" si="15"/>
        <v/>
      </c>
      <c r="K24" s="23" t="str">
        <f t="shared" si="3"/>
        <v/>
      </c>
      <c r="L24" s="24"/>
      <c r="M24" s="25" t="str">
        <f t="shared" si="16"/>
        <v/>
      </c>
      <c r="N24" s="23" t="str">
        <f t="shared" si="4"/>
        <v/>
      </c>
      <c r="O24" s="24"/>
      <c r="P24" s="25" t="str">
        <f t="shared" si="17"/>
        <v/>
      </c>
      <c r="Q24" s="23" t="str">
        <f t="shared" si="5"/>
        <v/>
      </c>
      <c r="R24" s="26"/>
      <c r="S24" s="22" t="str">
        <f t="shared" si="18"/>
        <v/>
      </c>
      <c r="T24" s="23" t="str">
        <f t="shared" si="6"/>
        <v/>
      </c>
      <c r="U24" s="24"/>
      <c r="V24" s="25" t="str">
        <f t="shared" si="19"/>
        <v/>
      </c>
      <c r="W24" s="23" t="str">
        <f t="shared" si="7"/>
        <v/>
      </c>
      <c r="X24" s="24"/>
      <c r="Y24" s="25" t="str">
        <f t="shared" si="20"/>
        <v/>
      </c>
      <c r="Z24" s="23" t="str">
        <f t="shared" si="8"/>
        <v/>
      </c>
      <c r="AA24" s="24"/>
      <c r="AB24" s="25" t="str">
        <f t="shared" si="21"/>
        <v/>
      </c>
      <c r="AC24" s="23" t="str">
        <f t="shared" si="9"/>
        <v/>
      </c>
      <c r="AD24" s="24"/>
      <c r="AE24" s="25" t="str">
        <f t="shared" si="22"/>
        <v/>
      </c>
      <c r="AF24" s="23" t="str">
        <f t="shared" si="10"/>
        <v/>
      </c>
      <c r="AG24" s="24"/>
      <c r="AH24" s="25" t="str">
        <f t="shared" si="23"/>
        <v/>
      </c>
      <c r="AI24" s="23" t="str">
        <f t="shared" si="11"/>
        <v/>
      </c>
      <c r="AJ24" s="26"/>
    </row>
    <row r="25" spans="1:36" x14ac:dyDescent="0.15">
      <c r="A25" s="22" t="str">
        <f t="shared" si="12"/>
        <v/>
      </c>
      <c r="B25" s="23" t="str">
        <f t="shared" si="0"/>
        <v/>
      </c>
      <c r="C25" s="24"/>
      <c r="D25" s="25" t="str">
        <f t="shared" si="13"/>
        <v/>
      </c>
      <c r="E25" s="23" t="str">
        <f t="shared" si="1"/>
        <v/>
      </c>
      <c r="F25" s="24"/>
      <c r="G25" s="25" t="str">
        <f t="shared" si="14"/>
        <v/>
      </c>
      <c r="H25" s="23" t="str">
        <f t="shared" si="2"/>
        <v/>
      </c>
      <c r="I25" s="24"/>
      <c r="J25" s="25" t="str">
        <f t="shared" si="15"/>
        <v/>
      </c>
      <c r="K25" s="23" t="str">
        <f t="shared" si="3"/>
        <v/>
      </c>
      <c r="L25" s="24"/>
      <c r="M25" s="25" t="str">
        <f t="shared" si="16"/>
        <v/>
      </c>
      <c r="N25" s="23" t="str">
        <f t="shared" si="4"/>
        <v/>
      </c>
      <c r="O25" s="24"/>
      <c r="P25" s="25" t="str">
        <f t="shared" si="17"/>
        <v/>
      </c>
      <c r="Q25" s="23" t="str">
        <f t="shared" si="5"/>
        <v/>
      </c>
      <c r="R25" s="26"/>
      <c r="S25" s="22" t="str">
        <f t="shared" si="18"/>
        <v/>
      </c>
      <c r="T25" s="23" t="str">
        <f t="shared" si="6"/>
        <v/>
      </c>
      <c r="U25" s="24"/>
      <c r="V25" s="25" t="str">
        <f t="shared" si="19"/>
        <v/>
      </c>
      <c r="W25" s="23" t="str">
        <f t="shared" si="7"/>
        <v/>
      </c>
      <c r="X25" s="24"/>
      <c r="Y25" s="25" t="str">
        <f t="shared" si="20"/>
        <v/>
      </c>
      <c r="Z25" s="23" t="str">
        <f t="shared" si="8"/>
        <v/>
      </c>
      <c r="AA25" s="24"/>
      <c r="AB25" s="25" t="str">
        <f t="shared" si="21"/>
        <v/>
      </c>
      <c r="AC25" s="23" t="str">
        <f t="shared" si="9"/>
        <v/>
      </c>
      <c r="AD25" s="24"/>
      <c r="AE25" s="25" t="str">
        <f t="shared" si="22"/>
        <v/>
      </c>
      <c r="AF25" s="23" t="str">
        <f t="shared" si="10"/>
        <v/>
      </c>
      <c r="AG25" s="24"/>
      <c r="AH25" s="25" t="str">
        <f t="shared" si="23"/>
        <v/>
      </c>
      <c r="AI25" s="23" t="str">
        <f t="shared" si="11"/>
        <v/>
      </c>
      <c r="AJ25" s="26"/>
    </row>
    <row r="26" spans="1:36" ht="13.5" customHeight="1" x14ac:dyDescent="0.15">
      <c r="A26" s="22" t="str">
        <f t="shared" si="12"/>
        <v/>
      </c>
      <c r="B26" s="23" t="str">
        <f t="shared" si="0"/>
        <v/>
      </c>
      <c r="C26" s="24"/>
      <c r="D26" s="25" t="str">
        <f t="shared" si="13"/>
        <v/>
      </c>
      <c r="E26" s="23" t="str">
        <f t="shared" si="1"/>
        <v/>
      </c>
      <c r="F26" s="24"/>
      <c r="G26" s="25" t="str">
        <f t="shared" si="14"/>
        <v/>
      </c>
      <c r="H26" s="23" t="str">
        <f t="shared" si="2"/>
        <v/>
      </c>
      <c r="I26" s="24"/>
      <c r="J26" s="25" t="str">
        <f t="shared" si="15"/>
        <v/>
      </c>
      <c r="K26" s="23" t="str">
        <f t="shared" si="3"/>
        <v/>
      </c>
      <c r="L26" s="24"/>
      <c r="M26" s="25" t="str">
        <f t="shared" si="16"/>
        <v/>
      </c>
      <c r="N26" s="23" t="str">
        <f t="shared" si="4"/>
        <v/>
      </c>
      <c r="O26" s="24"/>
      <c r="P26" s="25" t="str">
        <f t="shared" si="17"/>
        <v/>
      </c>
      <c r="Q26" s="23" t="str">
        <f t="shared" si="5"/>
        <v/>
      </c>
      <c r="R26" s="26"/>
      <c r="S26" s="22" t="str">
        <f t="shared" si="18"/>
        <v/>
      </c>
      <c r="T26" s="23" t="str">
        <f t="shared" si="6"/>
        <v/>
      </c>
      <c r="U26" s="24"/>
      <c r="V26" s="25" t="str">
        <f t="shared" si="19"/>
        <v/>
      </c>
      <c r="W26" s="23" t="str">
        <f t="shared" si="7"/>
        <v/>
      </c>
      <c r="X26" s="24"/>
      <c r="Y26" s="25" t="str">
        <f t="shared" si="20"/>
        <v/>
      </c>
      <c r="Z26" s="23" t="str">
        <f t="shared" si="8"/>
        <v/>
      </c>
      <c r="AA26" s="24"/>
      <c r="AB26" s="25" t="str">
        <f t="shared" si="21"/>
        <v/>
      </c>
      <c r="AC26" s="23" t="str">
        <f t="shared" si="9"/>
        <v/>
      </c>
      <c r="AD26" s="24"/>
      <c r="AE26" s="25" t="str">
        <f t="shared" si="22"/>
        <v/>
      </c>
      <c r="AF26" s="23" t="str">
        <f t="shared" si="10"/>
        <v/>
      </c>
      <c r="AG26" s="24"/>
      <c r="AH26" s="25" t="str">
        <f t="shared" si="23"/>
        <v/>
      </c>
      <c r="AI26" s="23" t="str">
        <f t="shared" si="11"/>
        <v/>
      </c>
      <c r="AJ26" s="26"/>
    </row>
    <row r="27" spans="1:36" x14ac:dyDescent="0.15">
      <c r="A27" s="22" t="str">
        <f t="shared" si="12"/>
        <v/>
      </c>
      <c r="B27" s="23" t="str">
        <f t="shared" si="0"/>
        <v/>
      </c>
      <c r="C27" s="24"/>
      <c r="D27" s="25" t="str">
        <f t="shared" si="13"/>
        <v/>
      </c>
      <c r="E27" s="23" t="str">
        <f t="shared" si="1"/>
        <v/>
      </c>
      <c r="F27" s="24"/>
      <c r="G27" s="25" t="str">
        <f t="shared" si="14"/>
        <v/>
      </c>
      <c r="H27" s="23" t="str">
        <f t="shared" si="2"/>
        <v/>
      </c>
      <c r="I27" s="24"/>
      <c r="J27" s="25" t="str">
        <f t="shared" si="15"/>
        <v/>
      </c>
      <c r="K27" s="23" t="str">
        <f t="shared" si="3"/>
        <v/>
      </c>
      <c r="L27" s="24"/>
      <c r="M27" s="25" t="str">
        <f t="shared" si="16"/>
        <v/>
      </c>
      <c r="N27" s="23" t="str">
        <f t="shared" si="4"/>
        <v/>
      </c>
      <c r="O27" s="24"/>
      <c r="P27" s="25" t="str">
        <f t="shared" si="17"/>
        <v/>
      </c>
      <c r="Q27" s="23" t="str">
        <f t="shared" si="5"/>
        <v/>
      </c>
      <c r="R27" s="26"/>
      <c r="S27" s="22" t="str">
        <f t="shared" si="18"/>
        <v/>
      </c>
      <c r="T27" s="23" t="str">
        <f t="shared" si="6"/>
        <v/>
      </c>
      <c r="U27" s="24"/>
      <c r="V27" s="25" t="str">
        <f t="shared" si="19"/>
        <v/>
      </c>
      <c r="W27" s="23" t="str">
        <f t="shared" si="7"/>
        <v/>
      </c>
      <c r="X27" s="24"/>
      <c r="Y27" s="25" t="str">
        <f t="shared" si="20"/>
        <v/>
      </c>
      <c r="Z27" s="23" t="str">
        <f t="shared" si="8"/>
        <v/>
      </c>
      <c r="AA27" s="24"/>
      <c r="AB27" s="25" t="str">
        <f t="shared" si="21"/>
        <v/>
      </c>
      <c r="AC27" s="23" t="str">
        <f t="shared" si="9"/>
        <v/>
      </c>
      <c r="AD27" s="24"/>
      <c r="AE27" s="25" t="str">
        <f t="shared" si="22"/>
        <v/>
      </c>
      <c r="AF27" s="23" t="str">
        <f t="shared" si="10"/>
        <v/>
      </c>
      <c r="AG27" s="24"/>
      <c r="AH27" s="25" t="str">
        <f t="shared" si="23"/>
        <v/>
      </c>
      <c r="AI27" s="23" t="str">
        <f t="shared" si="11"/>
        <v/>
      </c>
      <c r="AJ27" s="26"/>
    </row>
    <row r="28" spans="1:36" x14ac:dyDescent="0.15">
      <c r="A28" s="22" t="str">
        <f t="shared" si="12"/>
        <v/>
      </c>
      <c r="B28" s="23" t="str">
        <f t="shared" si="0"/>
        <v/>
      </c>
      <c r="C28" s="24"/>
      <c r="D28" s="25" t="str">
        <f t="shared" si="13"/>
        <v/>
      </c>
      <c r="E28" s="23" t="str">
        <f t="shared" si="1"/>
        <v/>
      </c>
      <c r="F28" s="24"/>
      <c r="G28" s="25" t="str">
        <f t="shared" si="14"/>
        <v/>
      </c>
      <c r="H28" s="23" t="str">
        <f t="shared" si="2"/>
        <v/>
      </c>
      <c r="I28" s="24"/>
      <c r="J28" s="25" t="str">
        <f t="shared" si="15"/>
        <v/>
      </c>
      <c r="K28" s="23" t="str">
        <f t="shared" si="3"/>
        <v/>
      </c>
      <c r="L28" s="24"/>
      <c r="M28" s="25" t="str">
        <f t="shared" si="16"/>
        <v/>
      </c>
      <c r="N28" s="23" t="str">
        <f t="shared" si="4"/>
        <v/>
      </c>
      <c r="O28" s="24"/>
      <c r="P28" s="25" t="str">
        <f t="shared" si="17"/>
        <v/>
      </c>
      <c r="Q28" s="23" t="str">
        <f t="shared" si="5"/>
        <v/>
      </c>
      <c r="R28" s="26"/>
      <c r="S28" s="22" t="str">
        <f t="shared" si="18"/>
        <v/>
      </c>
      <c r="T28" s="23" t="str">
        <f t="shared" si="6"/>
        <v/>
      </c>
      <c r="U28" s="24"/>
      <c r="V28" s="25" t="str">
        <f t="shared" si="19"/>
        <v/>
      </c>
      <c r="W28" s="23" t="str">
        <f t="shared" si="7"/>
        <v/>
      </c>
      <c r="X28" s="24"/>
      <c r="Y28" s="25" t="str">
        <f t="shared" si="20"/>
        <v/>
      </c>
      <c r="Z28" s="23" t="str">
        <f t="shared" si="8"/>
        <v/>
      </c>
      <c r="AA28" s="24"/>
      <c r="AB28" s="25" t="str">
        <f t="shared" si="21"/>
        <v/>
      </c>
      <c r="AC28" s="23" t="str">
        <f t="shared" si="9"/>
        <v/>
      </c>
      <c r="AD28" s="24"/>
      <c r="AE28" s="25" t="str">
        <f t="shared" si="22"/>
        <v/>
      </c>
      <c r="AF28" s="23" t="str">
        <f t="shared" si="10"/>
        <v/>
      </c>
      <c r="AG28" s="24"/>
      <c r="AH28" s="25" t="str">
        <f t="shared" si="23"/>
        <v/>
      </c>
      <c r="AI28" s="23" t="str">
        <f t="shared" si="11"/>
        <v/>
      </c>
      <c r="AJ28" s="26"/>
    </row>
    <row r="29" spans="1:36" x14ac:dyDescent="0.15">
      <c r="A29" s="22" t="str">
        <f t="shared" si="12"/>
        <v/>
      </c>
      <c r="B29" s="23" t="str">
        <f t="shared" si="0"/>
        <v/>
      </c>
      <c r="C29" s="24"/>
      <c r="D29" s="25" t="str">
        <f t="shared" si="13"/>
        <v/>
      </c>
      <c r="E29" s="23" t="str">
        <f t="shared" si="1"/>
        <v/>
      </c>
      <c r="F29" s="24"/>
      <c r="G29" s="25" t="str">
        <f t="shared" si="14"/>
        <v/>
      </c>
      <c r="H29" s="23" t="str">
        <f t="shared" si="2"/>
        <v/>
      </c>
      <c r="I29" s="24"/>
      <c r="J29" s="25" t="str">
        <f t="shared" si="15"/>
        <v/>
      </c>
      <c r="K29" s="23" t="str">
        <f t="shared" si="3"/>
        <v/>
      </c>
      <c r="L29" s="24"/>
      <c r="M29" s="25" t="str">
        <f t="shared" si="16"/>
        <v/>
      </c>
      <c r="N29" s="23" t="str">
        <f t="shared" si="4"/>
        <v/>
      </c>
      <c r="O29" s="24"/>
      <c r="P29" s="25" t="str">
        <f t="shared" si="17"/>
        <v/>
      </c>
      <c r="Q29" s="23" t="str">
        <f t="shared" si="5"/>
        <v/>
      </c>
      <c r="R29" s="26"/>
      <c r="S29" s="22" t="str">
        <f t="shared" si="18"/>
        <v/>
      </c>
      <c r="T29" s="23" t="str">
        <f t="shared" si="6"/>
        <v/>
      </c>
      <c r="U29" s="24"/>
      <c r="V29" s="25" t="str">
        <f t="shared" si="19"/>
        <v/>
      </c>
      <c r="W29" s="23" t="str">
        <f t="shared" si="7"/>
        <v/>
      </c>
      <c r="X29" s="24"/>
      <c r="Y29" s="25" t="str">
        <f t="shared" si="20"/>
        <v/>
      </c>
      <c r="Z29" s="23" t="str">
        <f t="shared" si="8"/>
        <v/>
      </c>
      <c r="AA29" s="24"/>
      <c r="AB29" s="25" t="str">
        <f t="shared" si="21"/>
        <v/>
      </c>
      <c r="AC29" s="23" t="str">
        <f t="shared" si="9"/>
        <v/>
      </c>
      <c r="AD29" s="24"/>
      <c r="AE29" s="25" t="str">
        <f t="shared" si="22"/>
        <v/>
      </c>
      <c r="AF29" s="23" t="str">
        <f t="shared" si="10"/>
        <v/>
      </c>
      <c r="AG29" s="24"/>
      <c r="AH29" s="25" t="str">
        <f t="shared" si="23"/>
        <v/>
      </c>
      <c r="AI29" s="23" t="str">
        <f t="shared" si="11"/>
        <v/>
      </c>
      <c r="AJ29" s="26"/>
    </row>
    <row r="30" spans="1:36" x14ac:dyDescent="0.15">
      <c r="A30" s="22" t="str">
        <f t="shared" si="12"/>
        <v/>
      </c>
      <c r="B30" s="23" t="str">
        <f t="shared" si="0"/>
        <v/>
      </c>
      <c r="C30" s="24"/>
      <c r="D30" s="25" t="str">
        <f t="shared" si="13"/>
        <v/>
      </c>
      <c r="E30" s="23" t="str">
        <f t="shared" si="1"/>
        <v/>
      </c>
      <c r="F30" s="24"/>
      <c r="G30" s="25" t="str">
        <f t="shared" si="14"/>
        <v/>
      </c>
      <c r="H30" s="23" t="str">
        <f t="shared" si="2"/>
        <v/>
      </c>
      <c r="I30" s="24"/>
      <c r="J30" s="25" t="str">
        <f t="shared" si="15"/>
        <v/>
      </c>
      <c r="K30" s="23" t="str">
        <f t="shared" si="3"/>
        <v/>
      </c>
      <c r="L30" s="24"/>
      <c r="M30" s="25" t="str">
        <f t="shared" si="16"/>
        <v/>
      </c>
      <c r="N30" s="23" t="str">
        <f t="shared" si="4"/>
        <v/>
      </c>
      <c r="O30" s="24"/>
      <c r="P30" s="25" t="str">
        <f t="shared" si="17"/>
        <v/>
      </c>
      <c r="Q30" s="23" t="str">
        <f t="shared" si="5"/>
        <v/>
      </c>
      <c r="R30" s="26"/>
      <c r="S30" s="22" t="str">
        <f t="shared" si="18"/>
        <v/>
      </c>
      <c r="T30" s="23" t="str">
        <f t="shared" si="6"/>
        <v/>
      </c>
      <c r="U30" s="24"/>
      <c r="V30" s="25" t="str">
        <f t="shared" si="19"/>
        <v/>
      </c>
      <c r="W30" s="23" t="str">
        <f t="shared" si="7"/>
        <v/>
      </c>
      <c r="X30" s="24"/>
      <c r="Y30" s="25" t="str">
        <f t="shared" si="20"/>
        <v/>
      </c>
      <c r="Z30" s="23" t="str">
        <f t="shared" si="8"/>
        <v/>
      </c>
      <c r="AA30" s="24"/>
      <c r="AB30" s="25" t="str">
        <f t="shared" si="21"/>
        <v/>
      </c>
      <c r="AC30" s="23" t="str">
        <f t="shared" si="9"/>
        <v/>
      </c>
      <c r="AD30" s="24"/>
      <c r="AE30" s="25" t="str">
        <f t="shared" si="22"/>
        <v/>
      </c>
      <c r="AF30" s="23" t="str">
        <f t="shared" si="10"/>
        <v/>
      </c>
      <c r="AG30" s="24"/>
      <c r="AH30" s="25" t="str">
        <f t="shared" si="23"/>
        <v/>
      </c>
      <c r="AI30" s="23" t="str">
        <f t="shared" si="11"/>
        <v/>
      </c>
      <c r="AJ30" s="26"/>
    </row>
    <row r="31" spans="1:36" x14ac:dyDescent="0.15">
      <c r="A31" s="22" t="str">
        <f t="shared" si="12"/>
        <v/>
      </c>
      <c r="B31" s="23" t="str">
        <f t="shared" si="0"/>
        <v/>
      </c>
      <c r="C31" s="24"/>
      <c r="D31" s="25" t="str">
        <f t="shared" si="13"/>
        <v/>
      </c>
      <c r="E31" s="23" t="str">
        <f t="shared" si="1"/>
        <v/>
      </c>
      <c r="F31" s="24"/>
      <c r="G31" s="25" t="str">
        <f t="shared" si="14"/>
        <v/>
      </c>
      <c r="H31" s="23" t="str">
        <f t="shared" si="2"/>
        <v/>
      </c>
      <c r="I31" s="24"/>
      <c r="J31" s="25" t="str">
        <f t="shared" si="15"/>
        <v/>
      </c>
      <c r="K31" s="23" t="str">
        <f t="shared" si="3"/>
        <v/>
      </c>
      <c r="L31" s="24"/>
      <c r="M31" s="25" t="str">
        <f t="shared" si="16"/>
        <v/>
      </c>
      <c r="N31" s="23" t="str">
        <f t="shared" si="4"/>
        <v/>
      </c>
      <c r="O31" s="24"/>
      <c r="P31" s="25" t="str">
        <f t="shared" si="17"/>
        <v/>
      </c>
      <c r="Q31" s="23" t="str">
        <f t="shared" si="5"/>
        <v/>
      </c>
      <c r="R31" s="26"/>
      <c r="S31" s="22" t="str">
        <f t="shared" si="18"/>
        <v/>
      </c>
      <c r="T31" s="23" t="str">
        <f t="shared" si="6"/>
        <v/>
      </c>
      <c r="U31" s="24"/>
      <c r="V31" s="25" t="str">
        <f t="shared" si="19"/>
        <v/>
      </c>
      <c r="W31" s="23" t="str">
        <f t="shared" si="7"/>
        <v/>
      </c>
      <c r="X31" s="24"/>
      <c r="Y31" s="25" t="str">
        <f t="shared" si="20"/>
        <v/>
      </c>
      <c r="Z31" s="23" t="str">
        <f t="shared" si="8"/>
        <v/>
      </c>
      <c r="AA31" s="24"/>
      <c r="AB31" s="25" t="str">
        <f t="shared" si="21"/>
        <v/>
      </c>
      <c r="AC31" s="23" t="str">
        <f t="shared" si="9"/>
        <v/>
      </c>
      <c r="AD31" s="24"/>
      <c r="AE31" s="25" t="str">
        <f t="shared" si="22"/>
        <v/>
      </c>
      <c r="AF31" s="23" t="str">
        <f t="shared" si="10"/>
        <v/>
      </c>
      <c r="AG31" s="24"/>
      <c r="AH31" s="25" t="str">
        <f t="shared" si="23"/>
        <v/>
      </c>
      <c r="AI31" s="23" t="str">
        <f t="shared" si="11"/>
        <v/>
      </c>
      <c r="AJ31" s="26"/>
    </row>
    <row r="32" spans="1:36" x14ac:dyDescent="0.15">
      <c r="A32" s="22" t="str">
        <f t="shared" si="12"/>
        <v/>
      </c>
      <c r="B32" s="23" t="str">
        <f t="shared" si="0"/>
        <v/>
      </c>
      <c r="C32" s="24"/>
      <c r="D32" s="25" t="str">
        <f t="shared" si="13"/>
        <v/>
      </c>
      <c r="E32" s="23" t="str">
        <f t="shared" si="1"/>
        <v/>
      </c>
      <c r="F32" s="24"/>
      <c r="G32" s="25" t="str">
        <f t="shared" si="14"/>
        <v/>
      </c>
      <c r="H32" s="23" t="str">
        <f t="shared" si="2"/>
        <v/>
      </c>
      <c r="I32" s="24"/>
      <c r="J32" s="25" t="str">
        <f t="shared" si="15"/>
        <v/>
      </c>
      <c r="K32" s="23" t="str">
        <f t="shared" si="3"/>
        <v/>
      </c>
      <c r="L32" s="24"/>
      <c r="M32" s="25" t="str">
        <f t="shared" si="16"/>
        <v/>
      </c>
      <c r="N32" s="23" t="str">
        <f t="shared" si="4"/>
        <v/>
      </c>
      <c r="O32" s="24"/>
      <c r="P32" s="25" t="str">
        <f t="shared" si="17"/>
        <v/>
      </c>
      <c r="Q32" s="23" t="str">
        <f t="shared" si="5"/>
        <v/>
      </c>
      <c r="R32" s="26"/>
      <c r="S32" s="22" t="str">
        <f t="shared" si="18"/>
        <v/>
      </c>
      <c r="T32" s="23" t="str">
        <f t="shared" si="6"/>
        <v/>
      </c>
      <c r="U32" s="24"/>
      <c r="V32" s="25" t="str">
        <f t="shared" si="19"/>
        <v/>
      </c>
      <c r="W32" s="23" t="str">
        <f t="shared" si="7"/>
        <v/>
      </c>
      <c r="X32" s="24"/>
      <c r="Y32" s="25" t="str">
        <f t="shared" si="20"/>
        <v/>
      </c>
      <c r="Z32" s="23" t="str">
        <f t="shared" si="8"/>
        <v/>
      </c>
      <c r="AA32" s="24"/>
      <c r="AB32" s="25" t="str">
        <f t="shared" si="21"/>
        <v/>
      </c>
      <c r="AC32" s="23" t="str">
        <f t="shared" si="9"/>
        <v/>
      </c>
      <c r="AD32" s="24"/>
      <c r="AE32" s="25" t="str">
        <f t="shared" si="22"/>
        <v/>
      </c>
      <c r="AF32" s="23" t="str">
        <f t="shared" si="10"/>
        <v/>
      </c>
      <c r="AG32" s="24"/>
      <c r="AH32" s="25" t="str">
        <f t="shared" si="23"/>
        <v/>
      </c>
      <c r="AI32" s="23" t="str">
        <f t="shared" si="11"/>
        <v/>
      </c>
      <c r="AJ32" s="26"/>
    </row>
    <row r="33" spans="1:36" x14ac:dyDescent="0.15">
      <c r="A33" s="22" t="str">
        <f t="shared" si="12"/>
        <v/>
      </c>
      <c r="B33" s="23" t="str">
        <f t="shared" si="0"/>
        <v/>
      </c>
      <c r="C33" s="24"/>
      <c r="D33" s="25" t="str">
        <f t="shared" si="13"/>
        <v/>
      </c>
      <c r="E33" s="23" t="str">
        <f t="shared" si="1"/>
        <v/>
      </c>
      <c r="F33" s="24"/>
      <c r="G33" s="25" t="str">
        <f t="shared" si="14"/>
        <v/>
      </c>
      <c r="H33" s="23" t="str">
        <f t="shared" si="2"/>
        <v/>
      </c>
      <c r="I33" s="24"/>
      <c r="J33" s="25" t="str">
        <f t="shared" si="15"/>
        <v/>
      </c>
      <c r="K33" s="23" t="str">
        <f t="shared" si="3"/>
        <v/>
      </c>
      <c r="L33" s="24"/>
      <c r="M33" s="25" t="str">
        <f t="shared" si="16"/>
        <v/>
      </c>
      <c r="N33" s="23" t="str">
        <f t="shared" si="4"/>
        <v/>
      </c>
      <c r="O33" s="24"/>
      <c r="P33" s="25" t="str">
        <f t="shared" si="17"/>
        <v/>
      </c>
      <c r="Q33" s="23" t="str">
        <f t="shared" si="5"/>
        <v/>
      </c>
      <c r="R33" s="26"/>
      <c r="S33" s="22" t="str">
        <f t="shared" si="18"/>
        <v/>
      </c>
      <c r="T33" s="23" t="str">
        <f t="shared" si="6"/>
        <v/>
      </c>
      <c r="U33" s="24"/>
      <c r="V33" s="25" t="str">
        <f t="shared" si="19"/>
        <v/>
      </c>
      <c r="W33" s="23" t="str">
        <f t="shared" si="7"/>
        <v/>
      </c>
      <c r="X33" s="24"/>
      <c r="Y33" s="25" t="str">
        <f t="shared" si="20"/>
        <v/>
      </c>
      <c r="Z33" s="23" t="str">
        <f t="shared" si="8"/>
        <v/>
      </c>
      <c r="AA33" s="24"/>
      <c r="AB33" s="25" t="str">
        <f t="shared" si="21"/>
        <v/>
      </c>
      <c r="AC33" s="23" t="str">
        <f t="shared" si="9"/>
        <v/>
      </c>
      <c r="AD33" s="24"/>
      <c r="AE33" s="25" t="str">
        <f t="shared" si="22"/>
        <v/>
      </c>
      <c r="AF33" s="23" t="str">
        <f t="shared" si="10"/>
        <v/>
      </c>
      <c r="AG33" s="24"/>
      <c r="AH33" s="25" t="str">
        <f t="shared" si="23"/>
        <v/>
      </c>
      <c r="AI33" s="23" t="str">
        <f t="shared" si="11"/>
        <v/>
      </c>
      <c r="AJ33" s="26"/>
    </row>
    <row r="34" spans="1:36" x14ac:dyDescent="0.15">
      <c r="A34" s="22" t="str">
        <f t="shared" si="12"/>
        <v/>
      </c>
      <c r="B34" s="23" t="str">
        <f t="shared" si="0"/>
        <v/>
      </c>
      <c r="C34" s="24"/>
      <c r="D34" s="25" t="str">
        <f t="shared" si="13"/>
        <v/>
      </c>
      <c r="E34" s="23" t="str">
        <f t="shared" si="1"/>
        <v/>
      </c>
      <c r="F34" s="24"/>
      <c r="G34" s="25" t="str">
        <f t="shared" si="14"/>
        <v/>
      </c>
      <c r="H34" s="23" t="str">
        <f t="shared" si="2"/>
        <v/>
      </c>
      <c r="I34" s="24"/>
      <c r="J34" s="25" t="str">
        <f t="shared" si="15"/>
        <v/>
      </c>
      <c r="K34" s="23" t="str">
        <f t="shared" si="3"/>
        <v/>
      </c>
      <c r="L34" s="24"/>
      <c r="M34" s="25" t="str">
        <f t="shared" si="16"/>
        <v/>
      </c>
      <c r="N34" s="23" t="str">
        <f t="shared" si="4"/>
        <v/>
      </c>
      <c r="O34" s="24"/>
      <c r="P34" s="25" t="str">
        <f t="shared" si="17"/>
        <v/>
      </c>
      <c r="Q34" s="23" t="str">
        <f t="shared" si="5"/>
        <v/>
      </c>
      <c r="R34" s="26"/>
      <c r="S34" s="22" t="str">
        <f t="shared" si="18"/>
        <v/>
      </c>
      <c r="T34" s="23" t="str">
        <f t="shared" si="6"/>
        <v/>
      </c>
      <c r="U34" s="24"/>
      <c r="V34" s="25" t="str">
        <f t="shared" si="19"/>
        <v/>
      </c>
      <c r="W34" s="23" t="str">
        <f t="shared" si="7"/>
        <v/>
      </c>
      <c r="X34" s="24"/>
      <c r="Y34" s="25" t="str">
        <f t="shared" si="20"/>
        <v/>
      </c>
      <c r="Z34" s="23" t="str">
        <f t="shared" si="8"/>
        <v/>
      </c>
      <c r="AA34" s="24"/>
      <c r="AB34" s="25" t="str">
        <f t="shared" si="21"/>
        <v/>
      </c>
      <c r="AC34" s="23" t="str">
        <f t="shared" si="9"/>
        <v/>
      </c>
      <c r="AD34" s="24"/>
      <c r="AE34" s="25" t="str">
        <f t="shared" si="22"/>
        <v/>
      </c>
      <c r="AF34" s="23" t="str">
        <f t="shared" si="10"/>
        <v/>
      </c>
      <c r="AG34" s="24"/>
      <c r="AH34" s="25" t="str">
        <f t="shared" si="23"/>
        <v/>
      </c>
      <c r="AI34" s="23" t="str">
        <f t="shared" si="11"/>
        <v/>
      </c>
      <c r="AJ34" s="26"/>
    </row>
    <row r="35" spans="1:36" ht="13.5" customHeight="1" x14ac:dyDescent="0.15">
      <c r="A35" s="22" t="str">
        <f t="shared" si="12"/>
        <v/>
      </c>
      <c r="B35" s="23" t="str">
        <f t="shared" si="0"/>
        <v/>
      </c>
      <c r="C35" s="24"/>
      <c r="D35" s="25" t="str">
        <f t="shared" si="13"/>
        <v/>
      </c>
      <c r="E35" s="23" t="str">
        <f t="shared" si="1"/>
        <v/>
      </c>
      <c r="F35" s="24"/>
      <c r="G35" s="25" t="str">
        <f t="shared" si="14"/>
        <v/>
      </c>
      <c r="H35" s="23" t="str">
        <f t="shared" si="2"/>
        <v/>
      </c>
      <c r="I35" s="24"/>
      <c r="J35" s="25" t="str">
        <f t="shared" si="15"/>
        <v/>
      </c>
      <c r="K35" s="23" t="str">
        <f t="shared" si="3"/>
        <v/>
      </c>
      <c r="L35" s="24"/>
      <c r="M35" s="25" t="str">
        <f t="shared" si="16"/>
        <v/>
      </c>
      <c r="N35" s="23" t="str">
        <f t="shared" si="4"/>
        <v/>
      </c>
      <c r="O35" s="24"/>
      <c r="P35" s="25" t="str">
        <f t="shared" si="17"/>
        <v/>
      </c>
      <c r="Q35" s="23" t="str">
        <f t="shared" si="5"/>
        <v/>
      </c>
      <c r="R35" s="26"/>
      <c r="S35" s="22" t="str">
        <f t="shared" si="18"/>
        <v/>
      </c>
      <c r="T35" s="23" t="str">
        <f t="shared" si="6"/>
        <v/>
      </c>
      <c r="U35" s="24"/>
      <c r="V35" s="25" t="str">
        <f t="shared" si="19"/>
        <v/>
      </c>
      <c r="W35" s="23" t="str">
        <f t="shared" si="7"/>
        <v/>
      </c>
      <c r="X35" s="24"/>
      <c r="Y35" s="25" t="str">
        <f t="shared" si="20"/>
        <v/>
      </c>
      <c r="Z35" s="23" t="str">
        <f t="shared" si="8"/>
        <v/>
      </c>
      <c r="AA35" s="24"/>
      <c r="AB35" s="25" t="str">
        <f t="shared" si="21"/>
        <v/>
      </c>
      <c r="AC35" s="23" t="str">
        <f t="shared" si="9"/>
        <v/>
      </c>
      <c r="AD35" s="24"/>
      <c r="AE35" s="25" t="str">
        <f t="shared" si="22"/>
        <v/>
      </c>
      <c r="AF35" s="23" t="str">
        <f t="shared" si="10"/>
        <v/>
      </c>
      <c r="AG35" s="24"/>
      <c r="AH35" s="25" t="str">
        <f t="shared" si="23"/>
        <v/>
      </c>
      <c r="AI35" s="23" t="str">
        <f t="shared" si="11"/>
        <v/>
      </c>
      <c r="AJ35" s="26"/>
    </row>
    <row r="36" spans="1:36" ht="13.5" customHeight="1" x14ac:dyDescent="0.15">
      <c r="A36" s="22" t="str">
        <f t="shared" si="12"/>
        <v/>
      </c>
      <c r="B36" s="23" t="str">
        <f t="shared" si="0"/>
        <v/>
      </c>
      <c r="C36" s="24"/>
      <c r="D36" s="25" t="str">
        <f t="shared" si="13"/>
        <v/>
      </c>
      <c r="E36" s="23" t="str">
        <f t="shared" si="1"/>
        <v/>
      </c>
      <c r="F36" s="24"/>
      <c r="G36" s="25" t="str">
        <f t="shared" si="14"/>
        <v/>
      </c>
      <c r="H36" s="23" t="str">
        <f t="shared" si="2"/>
        <v/>
      </c>
      <c r="I36" s="24"/>
      <c r="J36" s="25" t="str">
        <f t="shared" si="15"/>
        <v/>
      </c>
      <c r="K36" s="23" t="str">
        <f t="shared" si="3"/>
        <v/>
      </c>
      <c r="L36" s="24"/>
      <c r="M36" s="25" t="str">
        <f t="shared" si="16"/>
        <v/>
      </c>
      <c r="N36" s="23" t="str">
        <f t="shared" si="4"/>
        <v/>
      </c>
      <c r="O36" s="24"/>
      <c r="P36" s="25" t="str">
        <f t="shared" si="17"/>
        <v/>
      </c>
      <c r="Q36" s="23" t="str">
        <f t="shared" si="5"/>
        <v/>
      </c>
      <c r="R36" s="26"/>
      <c r="S36" s="22" t="str">
        <f t="shared" si="18"/>
        <v/>
      </c>
      <c r="T36" s="23" t="str">
        <f t="shared" si="6"/>
        <v/>
      </c>
      <c r="U36" s="24"/>
      <c r="V36" s="25" t="str">
        <f t="shared" si="19"/>
        <v/>
      </c>
      <c r="W36" s="23" t="str">
        <f t="shared" si="7"/>
        <v/>
      </c>
      <c r="X36" s="24"/>
      <c r="Y36" s="25" t="str">
        <f t="shared" si="20"/>
        <v/>
      </c>
      <c r="Z36" s="23" t="str">
        <f t="shared" si="8"/>
        <v/>
      </c>
      <c r="AA36" s="24"/>
      <c r="AB36" s="25" t="str">
        <f t="shared" si="21"/>
        <v/>
      </c>
      <c r="AC36" s="23" t="str">
        <f t="shared" si="9"/>
        <v/>
      </c>
      <c r="AD36" s="24"/>
      <c r="AE36" s="25" t="str">
        <f t="shared" si="22"/>
        <v/>
      </c>
      <c r="AF36" s="23" t="str">
        <f t="shared" si="10"/>
        <v/>
      </c>
      <c r="AG36" s="24"/>
      <c r="AH36" s="25" t="str">
        <f t="shared" si="23"/>
        <v/>
      </c>
      <c r="AI36" s="23" t="str">
        <f t="shared" si="11"/>
        <v/>
      </c>
      <c r="AJ36" s="26"/>
    </row>
    <row r="37" spans="1:36" x14ac:dyDescent="0.15">
      <c r="A37" s="22" t="str">
        <f t="shared" si="12"/>
        <v/>
      </c>
      <c r="B37" s="23" t="str">
        <f t="shared" si="0"/>
        <v/>
      </c>
      <c r="C37" s="24"/>
      <c r="D37" s="25" t="str">
        <f t="shared" si="13"/>
        <v/>
      </c>
      <c r="E37" s="23" t="str">
        <f t="shared" si="1"/>
        <v/>
      </c>
      <c r="F37" s="24"/>
      <c r="G37" s="25" t="str">
        <f t="shared" si="14"/>
        <v/>
      </c>
      <c r="H37" s="23" t="str">
        <f t="shared" si="2"/>
        <v/>
      </c>
      <c r="I37" s="24"/>
      <c r="J37" s="25" t="str">
        <f t="shared" si="15"/>
        <v/>
      </c>
      <c r="K37" s="23" t="str">
        <f t="shared" si="3"/>
        <v/>
      </c>
      <c r="L37" s="24"/>
      <c r="M37" s="25" t="str">
        <f t="shared" si="16"/>
        <v/>
      </c>
      <c r="N37" s="23" t="str">
        <f t="shared" si="4"/>
        <v/>
      </c>
      <c r="O37" s="24"/>
      <c r="P37" s="25" t="str">
        <f t="shared" si="17"/>
        <v/>
      </c>
      <c r="Q37" s="23" t="str">
        <f t="shared" si="5"/>
        <v/>
      </c>
      <c r="R37" s="26"/>
      <c r="S37" s="22" t="str">
        <f t="shared" si="18"/>
        <v/>
      </c>
      <c r="T37" s="23" t="str">
        <f t="shared" si="6"/>
        <v/>
      </c>
      <c r="U37" s="24"/>
      <c r="V37" s="25" t="str">
        <f t="shared" si="19"/>
        <v/>
      </c>
      <c r="W37" s="23" t="str">
        <f t="shared" si="7"/>
        <v/>
      </c>
      <c r="X37" s="24"/>
      <c r="Y37" s="25" t="str">
        <f t="shared" si="20"/>
        <v/>
      </c>
      <c r="Z37" s="23" t="str">
        <f t="shared" si="8"/>
        <v/>
      </c>
      <c r="AA37" s="24"/>
      <c r="AB37" s="25" t="str">
        <f t="shared" si="21"/>
        <v/>
      </c>
      <c r="AC37" s="23" t="str">
        <f t="shared" si="9"/>
        <v/>
      </c>
      <c r="AD37" s="24"/>
      <c r="AE37" s="25" t="str">
        <f t="shared" si="22"/>
        <v/>
      </c>
      <c r="AF37" s="23" t="str">
        <f t="shared" si="10"/>
        <v/>
      </c>
      <c r="AG37" s="24"/>
      <c r="AH37" s="25" t="str">
        <f t="shared" si="23"/>
        <v/>
      </c>
      <c r="AI37" s="23" t="str">
        <f t="shared" si="11"/>
        <v/>
      </c>
      <c r="AJ37" s="26"/>
    </row>
    <row r="38" spans="1:36" x14ac:dyDescent="0.15">
      <c r="A38" s="22" t="str">
        <f t="shared" si="12"/>
        <v/>
      </c>
      <c r="B38" s="23" t="str">
        <f t="shared" si="0"/>
        <v/>
      </c>
      <c r="C38" s="24"/>
      <c r="D38" s="25" t="str">
        <f t="shared" si="13"/>
        <v/>
      </c>
      <c r="E38" s="23" t="str">
        <f t="shared" si="1"/>
        <v/>
      </c>
      <c r="F38" s="24"/>
      <c r="G38" s="25" t="str">
        <f t="shared" si="14"/>
        <v/>
      </c>
      <c r="H38" s="23" t="str">
        <f t="shared" si="2"/>
        <v/>
      </c>
      <c r="I38" s="24"/>
      <c r="J38" s="25" t="str">
        <f t="shared" si="15"/>
        <v/>
      </c>
      <c r="K38" s="23" t="str">
        <f t="shared" si="3"/>
        <v/>
      </c>
      <c r="L38" s="24"/>
      <c r="M38" s="25" t="str">
        <f t="shared" si="16"/>
        <v/>
      </c>
      <c r="N38" s="23" t="str">
        <f t="shared" si="4"/>
        <v/>
      </c>
      <c r="O38" s="24"/>
      <c r="P38" s="25" t="str">
        <f t="shared" si="17"/>
        <v/>
      </c>
      <c r="Q38" s="23" t="str">
        <f t="shared" si="5"/>
        <v/>
      </c>
      <c r="R38" s="26"/>
      <c r="S38" s="22" t="str">
        <f t="shared" si="18"/>
        <v/>
      </c>
      <c r="T38" s="23" t="str">
        <f t="shared" si="6"/>
        <v/>
      </c>
      <c r="U38" s="24"/>
      <c r="V38" s="25" t="str">
        <f t="shared" si="19"/>
        <v/>
      </c>
      <c r="W38" s="23" t="str">
        <f t="shared" si="7"/>
        <v/>
      </c>
      <c r="X38" s="24"/>
      <c r="Y38" s="25" t="str">
        <f t="shared" si="20"/>
        <v/>
      </c>
      <c r="Z38" s="23" t="str">
        <f t="shared" si="8"/>
        <v/>
      </c>
      <c r="AA38" s="24"/>
      <c r="AB38" s="25" t="str">
        <f t="shared" si="21"/>
        <v/>
      </c>
      <c r="AC38" s="23" t="str">
        <f t="shared" si="9"/>
        <v/>
      </c>
      <c r="AD38" s="24"/>
      <c r="AE38" s="25" t="str">
        <f t="shared" si="22"/>
        <v/>
      </c>
      <c r="AF38" s="23" t="str">
        <f t="shared" si="10"/>
        <v/>
      </c>
      <c r="AG38" s="24"/>
      <c r="AH38" s="25" t="str">
        <f t="shared" si="23"/>
        <v/>
      </c>
      <c r="AI38" s="23" t="str">
        <f t="shared" si="11"/>
        <v/>
      </c>
      <c r="AJ38" s="26"/>
    </row>
    <row r="39" spans="1:36" ht="13.5" customHeight="1" x14ac:dyDescent="0.15">
      <c r="A39" s="22" t="str">
        <f t="shared" si="12"/>
        <v/>
      </c>
      <c r="B39" s="23" t="str">
        <f t="shared" si="0"/>
        <v/>
      </c>
      <c r="C39" s="24"/>
      <c r="D39" s="25" t="str">
        <f t="shared" si="13"/>
        <v/>
      </c>
      <c r="E39" s="23" t="str">
        <f t="shared" si="1"/>
        <v/>
      </c>
      <c r="F39" s="24"/>
      <c r="G39" s="25" t="str">
        <f t="shared" si="14"/>
        <v/>
      </c>
      <c r="H39" s="23" t="str">
        <f t="shared" si="2"/>
        <v/>
      </c>
      <c r="I39" s="24"/>
      <c r="J39" s="25" t="str">
        <f t="shared" si="15"/>
        <v/>
      </c>
      <c r="K39" s="23" t="str">
        <f t="shared" si="3"/>
        <v/>
      </c>
      <c r="L39" s="24"/>
      <c r="M39" s="25" t="str">
        <f t="shared" si="16"/>
        <v/>
      </c>
      <c r="N39" s="23" t="str">
        <f t="shared" si="4"/>
        <v/>
      </c>
      <c r="O39" s="24"/>
      <c r="P39" s="25" t="str">
        <f t="shared" si="17"/>
        <v/>
      </c>
      <c r="Q39" s="23" t="str">
        <f t="shared" si="5"/>
        <v/>
      </c>
      <c r="R39" s="26"/>
      <c r="S39" s="22" t="str">
        <f t="shared" si="18"/>
        <v/>
      </c>
      <c r="T39" s="23" t="str">
        <f t="shared" si="6"/>
        <v/>
      </c>
      <c r="U39" s="24"/>
      <c r="V39" s="25" t="str">
        <f t="shared" si="19"/>
        <v/>
      </c>
      <c r="W39" s="23" t="str">
        <f t="shared" si="7"/>
        <v/>
      </c>
      <c r="X39" s="24"/>
      <c r="Y39" s="25" t="str">
        <f t="shared" si="20"/>
        <v/>
      </c>
      <c r="Z39" s="23" t="str">
        <f t="shared" si="8"/>
        <v/>
      </c>
      <c r="AA39" s="24"/>
      <c r="AB39" s="25" t="str">
        <f t="shared" si="21"/>
        <v/>
      </c>
      <c r="AC39" s="23" t="str">
        <f t="shared" si="9"/>
        <v/>
      </c>
      <c r="AD39" s="24"/>
      <c r="AE39" s="25" t="str">
        <f t="shared" si="22"/>
        <v/>
      </c>
      <c r="AF39" s="23" t="str">
        <f t="shared" si="10"/>
        <v/>
      </c>
      <c r="AG39" s="24"/>
      <c r="AH39" s="25" t="str">
        <f t="shared" si="23"/>
        <v/>
      </c>
      <c r="AI39" s="23" t="str">
        <f t="shared" si="11"/>
        <v/>
      </c>
      <c r="AJ39" s="26"/>
    </row>
    <row r="40" spans="1:36" x14ac:dyDescent="0.15">
      <c r="A40" s="22" t="str">
        <f t="shared" si="12"/>
        <v/>
      </c>
      <c r="B40" s="23" t="str">
        <f t="shared" si="0"/>
        <v/>
      </c>
      <c r="C40" s="24"/>
      <c r="D40" s="25" t="str">
        <f t="shared" si="13"/>
        <v/>
      </c>
      <c r="E40" s="23" t="str">
        <f t="shared" si="1"/>
        <v/>
      </c>
      <c r="F40" s="24"/>
      <c r="G40" s="25" t="str">
        <f t="shared" si="14"/>
        <v/>
      </c>
      <c r="H40" s="23" t="str">
        <f t="shared" si="2"/>
        <v/>
      </c>
      <c r="I40" s="24"/>
      <c r="J40" s="25" t="str">
        <f t="shared" si="15"/>
        <v/>
      </c>
      <c r="K40" s="23" t="str">
        <f t="shared" si="3"/>
        <v/>
      </c>
      <c r="L40" s="24"/>
      <c r="M40" s="25" t="str">
        <f t="shared" si="16"/>
        <v/>
      </c>
      <c r="N40" s="23" t="str">
        <f t="shared" si="4"/>
        <v/>
      </c>
      <c r="O40" s="24"/>
      <c r="P40" s="25" t="str">
        <f t="shared" si="17"/>
        <v/>
      </c>
      <c r="Q40" s="23" t="str">
        <f t="shared" si="5"/>
        <v/>
      </c>
      <c r="R40" s="26"/>
      <c r="S40" s="22" t="str">
        <f t="shared" si="18"/>
        <v/>
      </c>
      <c r="T40" s="23" t="str">
        <f t="shared" si="6"/>
        <v/>
      </c>
      <c r="U40" s="24"/>
      <c r="V40" s="25" t="str">
        <f t="shared" si="19"/>
        <v/>
      </c>
      <c r="W40" s="23" t="str">
        <f t="shared" si="7"/>
        <v/>
      </c>
      <c r="X40" s="24"/>
      <c r="Y40" s="25" t="str">
        <f t="shared" si="20"/>
        <v/>
      </c>
      <c r="Z40" s="23" t="str">
        <f t="shared" si="8"/>
        <v/>
      </c>
      <c r="AA40" s="24"/>
      <c r="AB40" s="25" t="str">
        <f t="shared" si="21"/>
        <v/>
      </c>
      <c r="AC40" s="23" t="str">
        <f t="shared" si="9"/>
        <v/>
      </c>
      <c r="AD40" s="24"/>
      <c r="AE40" s="25" t="str">
        <f t="shared" si="22"/>
        <v/>
      </c>
      <c r="AF40" s="23" t="str">
        <f t="shared" si="10"/>
        <v/>
      </c>
      <c r="AG40" s="24"/>
      <c r="AH40" s="25" t="str">
        <f t="shared" si="23"/>
        <v/>
      </c>
      <c r="AI40" s="23" t="str">
        <f t="shared" si="11"/>
        <v/>
      </c>
      <c r="AJ40" s="26"/>
    </row>
    <row r="41" spans="1:36" x14ac:dyDescent="0.15">
      <c r="A41" s="22" t="str">
        <f t="shared" si="12"/>
        <v/>
      </c>
      <c r="B41" s="23" t="str">
        <f t="shared" si="0"/>
        <v/>
      </c>
      <c r="C41" s="24"/>
      <c r="D41" s="25" t="str">
        <f t="shared" si="13"/>
        <v/>
      </c>
      <c r="E41" s="23" t="str">
        <f t="shared" si="1"/>
        <v/>
      </c>
      <c r="F41" s="24"/>
      <c r="G41" s="25" t="str">
        <f t="shared" si="14"/>
        <v/>
      </c>
      <c r="H41" s="23" t="str">
        <f t="shared" si="2"/>
        <v/>
      </c>
      <c r="I41" s="24"/>
      <c r="J41" s="25" t="str">
        <f t="shared" si="15"/>
        <v/>
      </c>
      <c r="K41" s="23" t="str">
        <f t="shared" si="3"/>
        <v/>
      </c>
      <c r="L41" s="24"/>
      <c r="M41" s="25" t="str">
        <f t="shared" si="16"/>
        <v/>
      </c>
      <c r="N41" s="23" t="str">
        <f t="shared" si="4"/>
        <v/>
      </c>
      <c r="O41" s="24"/>
      <c r="P41" s="25" t="str">
        <f t="shared" si="17"/>
        <v/>
      </c>
      <c r="Q41" s="23" t="str">
        <f t="shared" si="5"/>
        <v/>
      </c>
      <c r="R41" s="26"/>
      <c r="S41" s="22" t="str">
        <f t="shared" si="18"/>
        <v/>
      </c>
      <c r="T41" s="23" t="str">
        <f t="shared" si="6"/>
        <v/>
      </c>
      <c r="U41" s="24"/>
      <c r="V41" s="25" t="str">
        <f t="shared" si="19"/>
        <v/>
      </c>
      <c r="W41" s="23" t="str">
        <f t="shared" si="7"/>
        <v/>
      </c>
      <c r="X41" s="24"/>
      <c r="Y41" s="25" t="str">
        <f t="shared" si="20"/>
        <v/>
      </c>
      <c r="Z41" s="23" t="str">
        <f t="shared" si="8"/>
        <v/>
      </c>
      <c r="AA41" s="24"/>
      <c r="AB41" s="25" t="str">
        <f t="shared" si="21"/>
        <v/>
      </c>
      <c r="AC41" s="23" t="str">
        <f t="shared" si="9"/>
        <v/>
      </c>
      <c r="AD41" s="24"/>
      <c r="AE41" s="25" t="str">
        <f t="shared" si="22"/>
        <v/>
      </c>
      <c r="AF41" s="23" t="str">
        <f t="shared" si="10"/>
        <v/>
      </c>
      <c r="AG41" s="24"/>
      <c r="AH41" s="25" t="str">
        <f t="shared" si="23"/>
        <v/>
      </c>
      <c r="AI41" s="23" t="str">
        <f t="shared" si="11"/>
        <v/>
      </c>
      <c r="AJ41" s="26"/>
    </row>
    <row r="42" spans="1:36" x14ac:dyDescent="0.15">
      <c r="A42" s="22" t="str">
        <f t="shared" si="12"/>
        <v/>
      </c>
      <c r="B42" s="23" t="str">
        <f t="shared" si="0"/>
        <v/>
      </c>
      <c r="C42" s="24"/>
      <c r="D42" s="25" t="str">
        <f t="shared" si="13"/>
        <v/>
      </c>
      <c r="E42" s="23" t="str">
        <f t="shared" si="1"/>
        <v/>
      </c>
      <c r="F42" s="24"/>
      <c r="G42" s="25" t="str">
        <f t="shared" si="14"/>
        <v/>
      </c>
      <c r="H42" s="23" t="str">
        <f t="shared" si="2"/>
        <v/>
      </c>
      <c r="I42" s="24"/>
      <c r="J42" s="25" t="str">
        <f t="shared" si="15"/>
        <v/>
      </c>
      <c r="K42" s="23" t="str">
        <f t="shared" si="3"/>
        <v/>
      </c>
      <c r="L42" s="24"/>
      <c r="M42" s="25" t="str">
        <f t="shared" si="16"/>
        <v/>
      </c>
      <c r="N42" s="23" t="str">
        <f t="shared" si="4"/>
        <v/>
      </c>
      <c r="O42" s="24"/>
      <c r="P42" s="25" t="str">
        <f t="shared" si="17"/>
        <v/>
      </c>
      <c r="Q42" s="23" t="str">
        <f t="shared" si="5"/>
        <v/>
      </c>
      <c r="R42" s="26"/>
      <c r="S42" s="22" t="str">
        <f t="shared" si="18"/>
        <v/>
      </c>
      <c r="T42" s="23" t="str">
        <f t="shared" si="6"/>
        <v/>
      </c>
      <c r="U42" s="24"/>
      <c r="V42" s="25" t="str">
        <f t="shared" si="19"/>
        <v/>
      </c>
      <c r="W42" s="23" t="str">
        <f t="shared" si="7"/>
        <v/>
      </c>
      <c r="X42" s="24"/>
      <c r="Y42" s="25" t="str">
        <f t="shared" si="20"/>
        <v/>
      </c>
      <c r="Z42" s="23" t="str">
        <f t="shared" si="8"/>
        <v/>
      </c>
      <c r="AA42" s="24"/>
      <c r="AB42" s="25" t="str">
        <f t="shared" si="21"/>
        <v/>
      </c>
      <c r="AC42" s="23" t="str">
        <f t="shared" si="9"/>
        <v/>
      </c>
      <c r="AD42" s="24"/>
      <c r="AE42" s="25" t="str">
        <f t="shared" si="22"/>
        <v/>
      </c>
      <c r="AF42" s="23" t="str">
        <f t="shared" si="10"/>
        <v/>
      </c>
      <c r="AG42" s="24"/>
      <c r="AH42" s="25" t="str">
        <f t="shared" si="23"/>
        <v/>
      </c>
      <c r="AI42" s="23" t="str">
        <f t="shared" si="11"/>
        <v/>
      </c>
      <c r="AJ42" s="26"/>
    </row>
    <row r="43" spans="1:36" x14ac:dyDescent="0.15">
      <c r="A43" s="22" t="str">
        <f t="shared" si="12"/>
        <v/>
      </c>
      <c r="B43" s="23" t="str">
        <f t="shared" si="0"/>
        <v/>
      </c>
      <c r="C43" s="24"/>
      <c r="D43" s="25" t="str">
        <f t="shared" si="13"/>
        <v/>
      </c>
      <c r="E43" s="23" t="str">
        <f t="shared" si="1"/>
        <v/>
      </c>
      <c r="F43" s="24"/>
      <c r="G43" s="25" t="str">
        <f t="shared" si="14"/>
        <v/>
      </c>
      <c r="H43" s="23" t="str">
        <f t="shared" si="2"/>
        <v/>
      </c>
      <c r="I43" s="24"/>
      <c r="J43" s="25" t="str">
        <f t="shared" si="15"/>
        <v/>
      </c>
      <c r="K43" s="23" t="str">
        <f t="shared" si="3"/>
        <v/>
      </c>
      <c r="L43" s="24"/>
      <c r="M43" s="25" t="str">
        <f t="shared" si="16"/>
        <v/>
      </c>
      <c r="N43" s="23" t="str">
        <f t="shared" si="4"/>
        <v/>
      </c>
      <c r="O43" s="24"/>
      <c r="P43" s="25" t="str">
        <f t="shared" si="17"/>
        <v/>
      </c>
      <c r="Q43" s="23" t="str">
        <f t="shared" si="5"/>
        <v/>
      </c>
      <c r="R43" s="26"/>
      <c r="S43" s="22" t="str">
        <f t="shared" si="18"/>
        <v/>
      </c>
      <c r="T43" s="23" t="str">
        <f t="shared" si="6"/>
        <v/>
      </c>
      <c r="U43" s="24"/>
      <c r="V43" s="25" t="str">
        <f t="shared" si="19"/>
        <v/>
      </c>
      <c r="W43" s="23" t="str">
        <f t="shared" si="7"/>
        <v/>
      </c>
      <c r="X43" s="24"/>
      <c r="Y43" s="25" t="str">
        <f t="shared" si="20"/>
        <v/>
      </c>
      <c r="Z43" s="23" t="str">
        <f t="shared" si="8"/>
        <v/>
      </c>
      <c r="AA43" s="24"/>
      <c r="AB43" s="25" t="str">
        <f t="shared" si="21"/>
        <v/>
      </c>
      <c r="AC43" s="23" t="str">
        <f t="shared" si="9"/>
        <v/>
      </c>
      <c r="AD43" s="24"/>
      <c r="AE43" s="25" t="str">
        <f t="shared" si="22"/>
        <v/>
      </c>
      <c r="AF43" s="23" t="str">
        <f t="shared" si="10"/>
        <v/>
      </c>
      <c r="AG43" s="24"/>
      <c r="AH43" s="25" t="str">
        <f t="shared" si="23"/>
        <v/>
      </c>
      <c r="AI43" s="23" t="str">
        <f t="shared" si="11"/>
        <v/>
      </c>
      <c r="AJ43" s="26"/>
    </row>
    <row r="44" spans="1:36" ht="13.5" customHeight="1" x14ac:dyDescent="0.15">
      <c r="A44" s="22" t="str">
        <f t="shared" si="12"/>
        <v/>
      </c>
      <c r="B44" s="23" t="str">
        <f t="shared" si="0"/>
        <v/>
      </c>
      <c r="C44" s="24"/>
      <c r="D44" s="25" t="str">
        <f t="shared" si="13"/>
        <v/>
      </c>
      <c r="E44" s="23" t="str">
        <f t="shared" si="1"/>
        <v/>
      </c>
      <c r="F44" s="24"/>
      <c r="G44" s="25" t="str">
        <f t="shared" si="14"/>
        <v/>
      </c>
      <c r="H44" s="23" t="str">
        <f t="shared" si="2"/>
        <v/>
      </c>
      <c r="I44" s="24"/>
      <c r="J44" s="25" t="str">
        <f t="shared" si="15"/>
        <v/>
      </c>
      <c r="K44" s="23" t="str">
        <f t="shared" si="3"/>
        <v/>
      </c>
      <c r="L44" s="24"/>
      <c r="M44" s="25" t="str">
        <f t="shared" si="16"/>
        <v/>
      </c>
      <c r="N44" s="23" t="str">
        <f t="shared" si="4"/>
        <v/>
      </c>
      <c r="O44" s="24"/>
      <c r="P44" s="25" t="str">
        <f t="shared" si="17"/>
        <v/>
      </c>
      <c r="Q44" s="23" t="str">
        <f t="shared" si="5"/>
        <v/>
      </c>
      <c r="R44" s="26"/>
      <c r="S44" s="22" t="str">
        <f t="shared" si="18"/>
        <v/>
      </c>
      <c r="T44" s="23" t="str">
        <f t="shared" si="6"/>
        <v/>
      </c>
      <c r="U44" s="24"/>
      <c r="V44" s="25" t="str">
        <f t="shared" si="19"/>
        <v/>
      </c>
      <c r="W44" s="23" t="str">
        <f t="shared" si="7"/>
        <v/>
      </c>
      <c r="X44" s="24"/>
      <c r="Y44" s="25" t="str">
        <f t="shared" si="20"/>
        <v/>
      </c>
      <c r="Z44" s="23" t="str">
        <f t="shared" si="8"/>
        <v/>
      </c>
      <c r="AA44" s="24"/>
      <c r="AB44" s="25" t="str">
        <f t="shared" si="21"/>
        <v/>
      </c>
      <c r="AC44" s="23" t="str">
        <f t="shared" si="9"/>
        <v/>
      </c>
      <c r="AD44" s="24"/>
      <c r="AE44" s="25" t="str">
        <f t="shared" si="22"/>
        <v/>
      </c>
      <c r="AF44" s="23" t="str">
        <f t="shared" si="10"/>
        <v/>
      </c>
      <c r="AG44" s="24"/>
      <c r="AH44" s="25" t="str">
        <f t="shared" si="23"/>
        <v/>
      </c>
      <c r="AI44" s="23" t="str">
        <f t="shared" si="11"/>
        <v/>
      </c>
      <c r="AJ44" s="26"/>
    </row>
    <row r="45" spans="1:36" x14ac:dyDescent="0.15">
      <c r="A45" s="22" t="str">
        <f t="shared" si="12"/>
        <v/>
      </c>
      <c r="B45" s="23" t="str">
        <f t="shared" si="0"/>
        <v/>
      </c>
      <c r="C45" s="24"/>
      <c r="D45" s="25" t="str">
        <f t="shared" si="13"/>
        <v/>
      </c>
      <c r="E45" s="23" t="str">
        <f t="shared" si="1"/>
        <v/>
      </c>
      <c r="F45" s="24"/>
      <c r="G45" s="25" t="str">
        <f t="shared" si="14"/>
        <v/>
      </c>
      <c r="H45" s="23" t="str">
        <f t="shared" si="2"/>
        <v/>
      </c>
      <c r="I45" s="24"/>
      <c r="J45" s="25" t="str">
        <f t="shared" si="15"/>
        <v/>
      </c>
      <c r="K45" s="23" t="str">
        <f t="shared" si="3"/>
        <v/>
      </c>
      <c r="L45" s="24"/>
      <c r="M45" s="25" t="str">
        <f t="shared" si="16"/>
        <v/>
      </c>
      <c r="N45" s="23" t="str">
        <f t="shared" si="4"/>
        <v/>
      </c>
      <c r="O45" s="24"/>
      <c r="P45" s="25" t="str">
        <f t="shared" si="17"/>
        <v/>
      </c>
      <c r="Q45" s="23" t="str">
        <f t="shared" si="5"/>
        <v/>
      </c>
      <c r="R45" s="26"/>
      <c r="S45" s="22" t="str">
        <f t="shared" si="18"/>
        <v/>
      </c>
      <c r="T45" s="23" t="str">
        <f t="shared" si="6"/>
        <v/>
      </c>
      <c r="U45" s="24"/>
      <c r="V45" s="25" t="str">
        <f t="shared" si="19"/>
        <v/>
      </c>
      <c r="W45" s="23" t="str">
        <f t="shared" si="7"/>
        <v/>
      </c>
      <c r="X45" s="24"/>
      <c r="Y45" s="25" t="str">
        <f t="shared" si="20"/>
        <v/>
      </c>
      <c r="Z45" s="23" t="str">
        <f t="shared" si="8"/>
        <v/>
      </c>
      <c r="AA45" s="24"/>
      <c r="AB45" s="25" t="str">
        <f t="shared" si="21"/>
        <v/>
      </c>
      <c r="AC45" s="23" t="str">
        <f t="shared" si="9"/>
        <v/>
      </c>
      <c r="AD45" s="24"/>
      <c r="AE45" s="25" t="str">
        <f t="shared" si="22"/>
        <v/>
      </c>
      <c r="AF45" s="23" t="str">
        <f t="shared" si="10"/>
        <v/>
      </c>
      <c r="AG45" s="24"/>
      <c r="AH45" s="25" t="str">
        <f t="shared" si="23"/>
        <v/>
      </c>
      <c r="AI45" s="23" t="str">
        <f t="shared" si="11"/>
        <v/>
      </c>
      <c r="AJ45" s="26"/>
    </row>
    <row r="46" spans="1:36" x14ac:dyDescent="0.15">
      <c r="A46" s="22" t="str">
        <f t="shared" si="12"/>
        <v/>
      </c>
      <c r="B46" s="23" t="str">
        <f t="shared" si="0"/>
        <v/>
      </c>
      <c r="C46" s="24"/>
      <c r="D46" s="25" t="str">
        <f t="shared" si="13"/>
        <v/>
      </c>
      <c r="E46" s="23" t="str">
        <f t="shared" si="1"/>
        <v/>
      </c>
      <c r="F46" s="24"/>
      <c r="G46" s="25" t="str">
        <f t="shared" si="14"/>
        <v/>
      </c>
      <c r="H46" s="23" t="str">
        <f t="shared" si="2"/>
        <v/>
      </c>
      <c r="I46" s="24"/>
      <c r="J46" s="25" t="str">
        <f t="shared" si="15"/>
        <v/>
      </c>
      <c r="K46" s="23" t="str">
        <f t="shared" si="3"/>
        <v/>
      </c>
      <c r="L46" s="24"/>
      <c r="M46" s="25" t="str">
        <f t="shared" si="16"/>
        <v/>
      </c>
      <c r="N46" s="23" t="str">
        <f t="shared" si="4"/>
        <v/>
      </c>
      <c r="O46" s="24"/>
      <c r="P46" s="25" t="str">
        <f t="shared" si="17"/>
        <v/>
      </c>
      <c r="Q46" s="23" t="str">
        <f t="shared" si="5"/>
        <v/>
      </c>
      <c r="R46" s="26"/>
      <c r="S46" s="22" t="str">
        <f t="shared" si="18"/>
        <v/>
      </c>
      <c r="T46" s="23" t="str">
        <f t="shared" si="6"/>
        <v/>
      </c>
      <c r="U46" s="24"/>
      <c r="V46" s="25" t="str">
        <f t="shared" si="19"/>
        <v/>
      </c>
      <c r="W46" s="23" t="str">
        <f t="shared" si="7"/>
        <v/>
      </c>
      <c r="X46" s="24"/>
      <c r="Y46" s="25" t="str">
        <f t="shared" si="20"/>
        <v/>
      </c>
      <c r="Z46" s="23" t="str">
        <f t="shared" si="8"/>
        <v/>
      </c>
      <c r="AA46" s="24"/>
      <c r="AB46" s="25" t="str">
        <f t="shared" si="21"/>
        <v/>
      </c>
      <c r="AC46" s="23" t="str">
        <f t="shared" si="9"/>
        <v/>
      </c>
      <c r="AD46" s="24"/>
      <c r="AE46" s="25" t="str">
        <f t="shared" si="22"/>
        <v/>
      </c>
      <c r="AF46" s="23" t="str">
        <f t="shared" si="10"/>
        <v/>
      </c>
      <c r="AG46" s="24"/>
      <c r="AH46" s="25" t="str">
        <f t="shared" si="23"/>
        <v/>
      </c>
      <c r="AI46" s="23" t="str">
        <f t="shared" si="11"/>
        <v/>
      </c>
      <c r="AJ46" s="26"/>
    </row>
    <row r="47" spans="1:36" x14ac:dyDescent="0.15">
      <c r="A47" s="22" t="str">
        <f t="shared" si="12"/>
        <v/>
      </c>
      <c r="B47" s="23" t="str">
        <f t="shared" si="0"/>
        <v/>
      </c>
      <c r="C47" s="24"/>
      <c r="D47" s="25" t="str">
        <f t="shared" si="13"/>
        <v/>
      </c>
      <c r="E47" s="23" t="str">
        <f t="shared" si="1"/>
        <v/>
      </c>
      <c r="F47" s="24"/>
      <c r="G47" s="25" t="str">
        <f t="shared" si="14"/>
        <v/>
      </c>
      <c r="H47" s="23" t="str">
        <f t="shared" si="2"/>
        <v/>
      </c>
      <c r="I47" s="24"/>
      <c r="J47" s="25" t="str">
        <f t="shared" si="15"/>
        <v/>
      </c>
      <c r="K47" s="23" t="str">
        <f t="shared" si="3"/>
        <v/>
      </c>
      <c r="L47" s="24"/>
      <c r="M47" s="25" t="str">
        <f t="shared" si="16"/>
        <v/>
      </c>
      <c r="N47" s="23" t="str">
        <f t="shared" si="4"/>
        <v/>
      </c>
      <c r="O47" s="24"/>
      <c r="P47" s="25" t="str">
        <f t="shared" si="17"/>
        <v/>
      </c>
      <c r="Q47" s="23" t="str">
        <f t="shared" si="5"/>
        <v/>
      </c>
      <c r="R47" s="26"/>
      <c r="S47" s="22" t="str">
        <f t="shared" si="18"/>
        <v/>
      </c>
      <c r="T47" s="23" t="str">
        <f t="shared" si="6"/>
        <v/>
      </c>
      <c r="U47" s="24"/>
      <c r="V47" s="25" t="str">
        <f t="shared" si="19"/>
        <v/>
      </c>
      <c r="W47" s="23" t="str">
        <f t="shared" si="7"/>
        <v/>
      </c>
      <c r="X47" s="24"/>
      <c r="Y47" s="25" t="str">
        <f t="shared" si="20"/>
        <v/>
      </c>
      <c r="Z47" s="23" t="str">
        <f t="shared" si="8"/>
        <v/>
      </c>
      <c r="AA47" s="24"/>
      <c r="AB47" s="25" t="str">
        <f t="shared" si="21"/>
        <v/>
      </c>
      <c r="AC47" s="23" t="str">
        <f t="shared" si="9"/>
        <v/>
      </c>
      <c r="AD47" s="24"/>
      <c r="AE47" s="25" t="str">
        <f t="shared" si="22"/>
        <v/>
      </c>
      <c r="AF47" s="23" t="str">
        <f t="shared" si="10"/>
        <v/>
      </c>
      <c r="AG47" s="24"/>
      <c r="AH47" s="25" t="str">
        <f t="shared" si="23"/>
        <v/>
      </c>
      <c r="AI47" s="23" t="str">
        <f t="shared" si="11"/>
        <v/>
      </c>
      <c r="AJ47" s="26"/>
    </row>
    <row r="48" spans="1:36" x14ac:dyDescent="0.15">
      <c r="A48" s="22" t="str">
        <f t="shared" si="12"/>
        <v/>
      </c>
      <c r="B48" s="23" t="str">
        <f t="shared" si="0"/>
        <v/>
      </c>
      <c r="C48" s="24"/>
      <c r="D48" s="25" t="str">
        <f t="shared" si="13"/>
        <v/>
      </c>
      <c r="E48" s="23" t="str">
        <f t="shared" si="1"/>
        <v/>
      </c>
      <c r="F48" s="24"/>
      <c r="G48" s="25" t="str">
        <f t="shared" si="14"/>
        <v/>
      </c>
      <c r="H48" s="23" t="str">
        <f t="shared" si="2"/>
        <v/>
      </c>
      <c r="I48" s="24"/>
      <c r="J48" s="25" t="str">
        <f t="shared" si="15"/>
        <v/>
      </c>
      <c r="K48" s="23" t="str">
        <f t="shared" si="3"/>
        <v/>
      </c>
      <c r="L48" s="24"/>
      <c r="M48" s="25" t="str">
        <f t="shared" si="16"/>
        <v/>
      </c>
      <c r="N48" s="23" t="str">
        <f t="shared" si="4"/>
        <v/>
      </c>
      <c r="O48" s="24"/>
      <c r="P48" s="25" t="str">
        <f t="shared" si="17"/>
        <v/>
      </c>
      <c r="Q48" s="23" t="str">
        <f t="shared" si="5"/>
        <v/>
      </c>
      <c r="R48" s="26"/>
      <c r="S48" s="22" t="str">
        <f t="shared" si="18"/>
        <v/>
      </c>
      <c r="T48" s="23" t="str">
        <f t="shared" si="6"/>
        <v/>
      </c>
      <c r="U48" s="24"/>
      <c r="V48" s="25" t="str">
        <f t="shared" si="19"/>
        <v/>
      </c>
      <c r="W48" s="23" t="str">
        <f t="shared" si="7"/>
        <v/>
      </c>
      <c r="X48" s="24"/>
      <c r="Y48" s="25" t="str">
        <f t="shared" si="20"/>
        <v/>
      </c>
      <c r="Z48" s="23" t="str">
        <f t="shared" si="8"/>
        <v/>
      </c>
      <c r="AA48" s="24"/>
      <c r="AB48" s="25" t="str">
        <f t="shared" si="21"/>
        <v/>
      </c>
      <c r="AC48" s="23" t="str">
        <f t="shared" si="9"/>
        <v/>
      </c>
      <c r="AD48" s="24"/>
      <c r="AE48" s="25" t="str">
        <f t="shared" si="22"/>
        <v/>
      </c>
      <c r="AF48" s="23" t="str">
        <f t="shared" si="10"/>
        <v/>
      </c>
      <c r="AG48" s="24"/>
      <c r="AH48" s="25" t="str">
        <f t="shared" si="23"/>
        <v/>
      </c>
      <c r="AI48" s="23" t="str">
        <f t="shared" si="11"/>
        <v/>
      </c>
      <c r="AJ48" s="26"/>
    </row>
    <row r="49" spans="1:36" x14ac:dyDescent="0.15">
      <c r="A49" s="22" t="str">
        <f>IFERROR(IF(MONTH(A48)=MONTH(A48+1),A48+1,""),"")</f>
        <v/>
      </c>
      <c r="B49" s="23" t="str">
        <f t="shared" si="0"/>
        <v/>
      </c>
      <c r="C49" s="24"/>
      <c r="D49" s="25" t="str">
        <f>IFERROR(IF(MONTH(D48)=MONTH(D48+1),D48+1,""),"")</f>
        <v/>
      </c>
      <c r="E49" s="23" t="str">
        <f t="shared" si="1"/>
        <v/>
      </c>
      <c r="F49" s="24"/>
      <c r="G49" s="25" t="str">
        <f>IFERROR(IF(MONTH(G48)=MONTH(G48+1),G48+1,""),"")</f>
        <v/>
      </c>
      <c r="H49" s="23" t="str">
        <f t="shared" si="2"/>
        <v/>
      </c>
      <c r="I49" s="24"/>
      <c r="J49" s="25" t="str">
        <f>IFERROR(IF(MONTH(J48)=MONTH(J48+1),J48+1,""),"")</f>
        <v/>
      </c>
      <c r="K49" s="23" t="str">
        <f t="shared" si="3"/>
        <v/>
      </c>
      <c r="L49" s="24"/>
      <c r="M49" s="25" t="str">
        <f>IFERROR(IF(MONTH(M48)=MONTH(M48+1),M48+1,""),"")</f>
        <v/>
      </c>
      <c r="N49" s="23" t="str">
        <f t="shared" si="4"/>
        <v/>
      </c>
      <c r="O49" s="24"/>
      <c r="P49" s="25" t="str">
        <f>IFERROR(IF(MONTH(P48)=MONTH(P48+1),P48+1,""),"")</f>
        <v/>
      </c>
      <c r="Q49" s="23" t="str">
        <f t="shared" si="5"/>
        <v/>
      </c>
      <c r="R49" s="26"/>
      <c r="S49" s="22" t="str">
        <f>IFERROR(IF(MONTH(S48)=MONTH(S48+1),S48+1,""),"")</f>
        <v/>
      </c>
      <c r="T49" s="23" t="str">
        <f t="shared" si="6"/>
        <v/>
      </c>
      <c r="U49" s="24"/>
      <c r="V49" s="25" t="str">
        <f>IFERROR(IF(MONTH(V48)=MONTH(V48+1),V48+1,""),"")</f>
        <v/>
      </c>
      <c r="W49" s="23" t="str">
        <f t="shared" si="7"/>
        <v/>
      </c>
      <c r="X49" s="24"/>
      <c r="Y49" s="25" t="str">
        <f>IFERROR(IF(MONTH(Y48)=MONTH(Y48+1),Y48+1,""),"")</f>
        <v/>
      </c>
      <c r="Z49" s="23" t="str">
        <f t="shared" si="8"/>
        <v/>
      </c>
      <c r="AA49" s="24"/>
      <c r="AB49" s="25" t="str">
        <f>IFERROR(IF(MONTH(AB48)=MONTH(AB48+1),AB48+1,""),"")</f>
        <v/>
      </c>
      <c r="AC49" s="23" t="str">
        <f t="shared" si="9"/>
        <v/>
      </c>
      <c r="AD49" s="24"/>
      <c r="AE49" s="25" t="str">
        <f>IFERROR(IF(MONTH(AE48)=MONTH(AE48+1),AE48+1,""),"")</f>
        <v/>
      </c>
      <c r="AF49" s="23" t="str">
        <f t="shared" si="10"/>
        <v/>
      </c>
      <c r="AG49" s="24"/>
      <c r="AH49" s="25" t="str">
        <f>IFERROR(IF(MONTH(AH48)=MONTH(AH48+1),AH48+1,""),"")</f>
        <v/>
      </c>
      <c r="AI49" s="23" t="str">
        <f t="shared" si="11"/>
        <v/>
      </c>
      <c r="AJ49" s="26"/>
    </row>
    <row r="50" spans="1:36" x14ac:dyDescent="0.15">
      <c r="A50" s="22" t="str">
        <f>IFERROR(IF(MONTH(A48)=MONTH(A48+2),A48+2,""),"")</f>
        <v/>
      </c>
      <c r="B50" s="23" t="str">
        <f t="shared" si="0"/>
        <v/>
      </c>
      <c r="C50" s="24"/>
      <c r="D50" s="25" t="str">
        <f>IFERROR(IF(MONTH(D48)=MONTH(D48+2),D48+2,""),"")</f>
        <v/>
      </c>
      <c r="E50" s="23" t="str">
        <f t="shared" si="1"/>
        <v/>
      </c>
      <c r="F50" s="24"/>
      <c r="G50" s="25" t="str">
        <f>IFERROR(IF(MONTH(G48)=MONTH(G48+2),G48+2,""),"")</f>
        <v/>
      </c>
      <c r="H50" s="23" t="str">
        <f t="shared" si="2"/>
        <v/>
      </c>
      <c r="I50" s="24"/>
      <c r="J50" s="25" t="str">
        <f>IFERROR(IF(MONTH(J48)=MONTH(J48+2),J48+2,""),"")</f>
        <v/>
      </c>
      <c r="K50" s="23" t="str">
        <f t="shared" si="3"/>
        <v/>
      </c>
      <c r="L50" s="24"/>
      <c r="M50" s="25" t="str">
        <f>IFERROR(IF(MONTH(M48)=MONTH(M48+2),M48+2,""),"")</f>
        <v/>
      </c>
      <c r="N50" s="23" t="str">
        <f t="shared" si="4"/>
        <v/>
      </c>
      <c r="O50" s="24"/>
      <c r="P50" s="25" t="str">
        <f>IFERROR(IF(MONTH(P48)=MONTH(P48+2),P48+2,""),"")</f>
        <v/>
      </c>
      <c r="Q50" s="23" t="str">
        <f t="shared" si="5"/>
        <v/>
      </c>
      <c r="R50" s="26"/>
      <c r="S50" s="22" t="str">
        <f>IFERROR(IF(MONTH(S48)=MONTH(S48+2),S48+2,""),"")</f>
        <v/>
      </c>
      <c r="T50" s="23" t="str">
        <f t="shared" si="6"/>
        <v/>
      </c>
      <c r="U50" s="24"/>
      <c r="V50" s="25" t="str">
        <f>IFERROR(IF(MONTH(V48)=MONTH(V48+2),V48+2,""),"")</f>
        <v/>
      </c>
      <c r="W50" s="23" t="str">
        <f t="shared" si="7"/>
        <v/>
      </c>
      <c r="X50" s="24"/>
      <c r="Y50" s="25" t="str">
        <f>IFERROR(IF(MONTH(Y48)=MONTH(Y48+2),Y48+2,""),"")</f>
        <v/>
      </c>
      <c r="Z50" s="23" t="str">
        <f t="shared" si="8"/>
        <v/>
      </c>
      <c r="AA50" s="24"/>
      <c r="AB50" s="25" t="str">
        <f>IFERROR(IF(MONTH(AB48)=MONTH(AB48+2),AB48+2,""),"")</f>
        <v/>
      </c>
      <c r="AC50" s="23" t="str">
        <f t="shared" si="9"/>
        <v/>
      </c>
      <c r="AD50" s="24"/>
      <c r="AE50" s="25" t="str">
        <f>IFERROR(IF(MONTH(AE48)=MONTH(AE48+2),AE48+2,""),"")</f>
        <v/>
      </c>
      <c r="AF50" s="23" t="str">
        <f t="shared" si="10"/>
        <v/>
      </c>
      <c r="AG50" s="24"/>
      <c r="AH50" s="25" t="str">
        <f>IFERROR(IF(MONTH(AH48)=MONTH(AH48+2),AH48+2,""),"")</f>
        <v/>
      </c>
      <c r="AI50" s="23" t="str">
        <f t="shared" si="11"/>
        <v/>
      </c>
      <c r="AJ50" s="26"/>
    </row>
    <row r="51" spans="1:36" ht="14.25" thickBot="1" x14ac:dyDescent="0.2">
      <c r="A51" s="27" t="str">
        <f>IFERROR(IF(MONTH(A48)=MONTH(A48+3),A48+3,""),"")</f>
        <v/>
      </c>
      <c r="B51" s="28" t="str">
        <f t="shared" si="0"/>
        <v/>
      </c>
      <c r="C51" s="29"/>
      <c r="D51" s="30" t="str">
        <f>IFERROR(IF(MONTH(D48)=MONTH(D48+3),D48+3,""),"")</f>
        <v/>
      </c>
      <c r="E51" s="28" t="str">
        <f t="shared" si="1"/>
        <v/>
      </c>
      <c r="F51" s="29"/>
      <c r="G51" s="30" t="str">
        <f>IFERROR(IF(MONTH(G48)=MONTH(G48+3),G48+3,""),"")</f>
        <v/>
      </c>
      <c r="H51" s="28" t="str">
        <f t="shared" si="2"/>
        <v/>
      </c>
      <c r="I51" s="29"/>
      <c r="J51" s="30" t="str">
        <f>IFERROR(IF(MONTH(J48)=MONTH(J48+3),J48+3,""),"")</f>
        <v/>
      </c>
      <c r="K51" s="28" t="str">
        <f t="shared" si="3"/>
        <v/>
      </c>
      <c r="L51" s="29"/>
      <c r="M51" s="30" t="str">
        <f>IFERROR(IF(MONTH(M48)=MONTH(M48+3),M48+3,""),"")</f>
        <v/>
      </c>
      <c r="N51" s="28" t="str">
        <f t="shared" si="4"/>
        <v/>
      </c>
      <c r="O51" s="29"/>
      <c r="P51" s="30" t="str">
        <f>IFERROR(IF(MONTH(P48)=MONTH(P48+3),P48+3,""),"")</f>
        <v/>
      </c>
      <c r="Q51" s="28" t="str">
        <f t="shared" si="5"/>
        <v/>
      </c>
      <c r="R51" s="31"/>
      <c r="S51" s="27" t="str">
        <f>IFERROR(IF(MONTH(S48)=MONTH(S48+3),S48+3,""),"")</f>
        <v/>
      </c>
      <c r="T51" s="28" t="str">
        <f t="shared" si="6"/>
        <v/>
      </c>
      <c r="U51" s="29"/>
      <c r="V51" s="30" t="str">
        <f>IFERROR(IF(MONTH(V48)=MONTH(V48+3),V48+3,""),"")</f>
        <v/>
      </c>
      <c r="W51" s="28" t="str">
        <f t="shared" si="7"/>
        <v/>
      </c>
      <c r="X51" s="29"/>
      <c r="Y51" s="30" t="str">
        <f>IFERROR(IF(MONTH(Y48)=MONTH(Y48+3),Y48+3,""),"")</f>
        <v/>
      </c>
      <c r="Z51" s="28" t="str">
        <f t="shared" si="8"/>
        <v/>
      </c>
      <c r="AA51" s="29"/>
      <c r="AB51" s="30" t="str">
        <f>IFERROR(IF(MONTH(AB48)=MONTH(AB48+3),AB48+3,""),"")</f>
        <v/>
      </c>
      <c r="AC51" s="28" t="str">
        <f t="shared" si="9"/>
        <v/>
      </c>
      <c r="AD51" s="29"/>
      <c r="AE51" s="30" t="str">
        <f>IFERROR(IF(MONTH(AE48)=MONTH(AE48+3),AE48+3,""),"")</f>
        <v/>
      </c>
      <c r="AF51" s="28" t="str">
        <f t="shared" si="10"/>
        <v/>
      </c>
      <c r="AG51" s="29"/>
      <c r="AH51" s="30" t="str">
        <f>IFERROR(IF(MONTH(AH48)=MONTH(AH48+3),AH48+3,""),"")</f>
        <v/>
      </c>
      <c r="AI51" s="28" t="str">
        <f t="shared" si="11"/>
        <v/>
      </c>
      <c r="AJ51" s="31"/>
    </row>
    <row r="52" spans="1:36" ht="15" thickTop="1" thickBot="1" x14ac:dyDescent="0.2">
      <c r="A52" s="313" t="s">
        <v>40</v>
      </c>
      <c r="B52" s="314"/>
      <c r="C52" s="32" t="str">
        <f>IF(SUM(C21:C51)&gt;0,SUM(C21:C51),"")</f>
        <v/>
      </c>
      <c r="D52" s="315" t="s">
        <v>40</v>
      </c>
      <c r="E52" s="314"/>
      <c r="F52" s="32" t="str">
        <f>IF(SUM(F21:F51)&gt;0,SUM(F21:F51),"")</f>
        <v/>
      </c>
      <c r="G52" s="315" t="s">
        <v>40</v>
      </c>
      <c r="H52" s="314"/>
      <c r="I52" s="32" t="str">
        <f>IF(SUM(I21:I51)&gt;0,SUM(I21:I51),"")</f>
        <v/>
      </c>
      <c r="J52" s="315" t="s">
        <v>40</v>
      </c>
      <c r="K52" s="314"/>
      <c r="L52" s="32" t="str">
        <f>IF(SUM(L21:L51)&gt;0,SUM(L21:L51),"")</f>
        <v/>
      </c>
      <c r="M52" s="315" t="s">
        <v>40</v>
      </c>
      <c r="N52" s="314"/>
      <c r="O52" s="32" t="str">
        <f>IF(SUM(O21:O51)&gt;0,SUM(O21:O51),"")</f>
        <v/>
      </c>
      <c r="P52" s="315" t="s">
        <v>40</v>
      </c>
      <c r="Q52" s="314"/>
      <c r="R52" s="33" t="str">
        <f>IF(SUM(R21:R51)&gt;0,SUM(R21:R51),"")</f>
        <v/>
      </c>
      <c r="S52" s="313" t="s">
        <v>40</v>
      </c>
      <c r="T52" s="314"/>
      <c r="U52" s="32" t="str">
        <f>IF(SUM(U21:U51)&gt;0,SUM(U21:U51),"")</f>
        <v/>
      </c>
      <c r="V52" s="315" t="s">
        <v>40</v>
      </c>
      <c r="W52" s="314"/>
      <c r="X52" s="32" t="str">
        <f>IF(SUM(X21:X51)&gt;0,SUM(X21:X51),"")</f>
        <v/>
      </c>
      <c r="Y52" s="315" t="s">
        <v>40</v>
      </c>
      <c r="Z52" s="314"/>
      <c r="AA52" s="32" t="str">
        <f>IF(SUM(AA21:AA51)&gt;0,SUM(AA21:AA51),"")</f>
        <v/>
      </c>
      <c r="AB52" s="315" t="s">
        <v>40</v>
      </c>
      <c r="AC52" s="314"/>
      <c r="AD52" s="32" t="str">
        <f>IF(SUM(AD21:AD51)&gt;0,SUM(AD21:AD51),"")</f>
        <v/>
      </c>
      <c r="AE52" s="315" t="s">
        <v>40</v>
      </c>
      <c r="AF52" s="314"/>
      <c r="AG52" s="32" t="str">
        <f>IF(SUM(AG21:AG51)&gt;0,SUM(AG21:AG51),"")</f>
        <v/>
      </c>
      <c r="AH52" s="315" t="s">
        <v>40</v>
      </c>
      <c r="AI52" s="314"/>
      <c r="AJ52" s="33" t="str">
        <f>IF(SUM(AJ21:AJ51)&gt;0,SUM(AJ21:AJ51),"")</f>
        <v/>
      </c>
    </row>
    <row r="53" spans="1:36" ht="14.25" thickTop="1" x14ac:dyDescent="0.15">
      <c r="A53" s="307" t="s">
        <v>41</v>
      </c>
      <c r="B53" s="308"/>
      <c r="C53" s="34" t="str">
        <f>IFERROR(AVERAGE(C21:C51),"")</f>
        <v/>
      </c>
      <c r="D53" s="309" t="s">
        <v>41</v>
      </c>
      <c r="E53" s="310"/>
      <c r="F53" s="34" t="str">
        <f>IFERROR(AVERAGE(F21:F51),"")</f>
        <v/>
      </c>
      <c r="G53" s="309" t="s">
        <v>41</v>
      </c>
      <c r="H53" s="310"/>
      <c r="I53" s="34" t="str">
        <f>IFERROR(AVERAGE(I21:I51),"")</f>
        <v/>
      </c>
      <c r="J53" s="309" t="s">
        <v>41</v>
      </c>
      <c r="K53" s="310"/>
      <c r="L53" s="34" t="str">
        <f>IFERROR(AVERAGE(L21:L51),"")</f>
        <v/>
      </c>
      <c r="M53" s="309" t="s">
        <v>41</v>
      </c>
      <c r="N53" s="310"/>
      <c r="O53" s="34" t="str">
        <f>IFERROR(AVERAGE(O21:O51),"")</f>
        <v/>
      </c>
      <c r="P53" s="309" t="s">
        <v>41</v>
      </c>
      <c r="Q53" s="310"/>
      <c r="R53" s="35" t="str">
        <f>IFERROR(AVERAGE(R21:R51),"")</f>
        <v/>
      </c>
      <c r="S53" s="307" t="s">
        <v>41</v>
      </c>
      <c r="T53" s="308"/>
      <c r="U53" s="34" t="str">
        <f>IFERROR(AVERAGE(U21:U51),"")</f>
        <v/>
      </c>
      <c r="V53" s="309" t="s">
        <v>41</v>
      </c>
      <c r="W53" s="310"/>
      <c r="X53" s="34" t="str">
        <f>IFERROR(AVERAGE(X21:X51),"")</f>
        <v/>
      </c>
      <c r="Y53" s="309" t="s">
        <v>41</v>
      </c>
      <c r="Z53" s="310"/>
      <c r="AA53" s="34" t="str">
        <f>IFERROR(AVERAGE(AA21:AA51),"")</f>
        <v/>
      </c>
      <c r="AB53" s="309" t="s">
        <v>41</v>
      </c>
      <c r="AC53" s="310"/>
      <c r="AD53" s="34" t="str">
        <f>IFERROR(AVERAGE(AD21:AD51),"")</f>
        <v/>
      </c>
      <c r="AE53" s="309" t="s">
        <v>41</v>
      </c>
      <c r="AF53" s="310"/>
      <c r="AG53" s="34" t="str">
        <f>IFERROR(AVERAGE(AG21:AG51),"")</f>
        <v/>
      </c>
      <c r="AH53" s="309" t="s">
        <v>41</v>
      </c>
      <c r="AI53" s="310"/>
      <c r="AJ53" s="35" t="str">
        <f>IFERROR(AVERAGE(AJ21:AJ51),"")</f>
        <v/>
      </c>
    </row>
    <row r="54" spans="1:36" x14ac:dyDescent="0.15">
      <c r="A54" s="304" t="s">
        <v>42</v>
      </c>
      <c r="B54" s="305"/>
      <c r="C54" s="36" t="str">
        <f>IFERROR(AVERAGE(C21:C51),"")</f>
        <v/>
      </c>
      <c r="D54" s="297" t="s">
        <v>42</v>
      </c>
      <c r="E54" s="298"/>
      <c r="F54" s="36" t="str">
        <f>IF(F52="","",IFERROR(AVERAGE(F21:F51,C21:C51),""))</f>
        <v/>
      </c>
      <c r="G54" s="297" t="s">
        <v>42</v>
      </c>
      <c r="H54" s="298"/>
      <c r="I54" s="36" t="str">
        <f>IF(I52="","",IFERROR(AVERAGE(I21:I51,F21:F51,C21:C51),""))</f>
        <v/>
      </c>
      <c r="J54" s="297" t="s">
        <v>42</v>
      </c>
      <c r="K54" s="298"/>
      <c r="L54" s="36" t="str">
        <f>IF(L52="","",IFERROR(AVERAGE(L21:L51,I21:I51,F21:F51,C21:C51),""))</f>
        <v/>
      </c>
      <c r="M54" s="297" t="s">
        <v>42</v>
      </c>
      <c r="N54" s="298"/>
      <c r="O54" s="36" t="str">
        <f>IF(O52="","",IFERROR(AVERAGE(O21:O51,L21:L51,I21:I51,F21:F51,C21:C51),""))</f>
        <v/>
      </c>
      <c r="P54" s="297" t="s">
        <v>42</v>
      </c>
      <c r="Q54" s="298"/>
      <c r="R54" s="37" t="str">
        <f>IF(R52="","",IFERROR(AVERAGE(R21:R51,O21:O51,L21:L51,I21:I51,F21:F51,C21:C51),""))</f>
        <v/>
      </c>
      <c r="S54" s="304" t="s">
        <v>42</v>
      </c>
      <c r="T54" s="305"/>
      <c r="U54" s="36" t="str">
        <f>IF(U52="","",IFERROR(AVERAGE(U21:U51,R21:R51,O21:O51,L21:L51,I21:I51,F21:F51,C21:C51),""))</f>
        <v/>
      </c>
      <c r="V54" s="297" t="s">
        <v>42</v>
      </c>
      <c r="W54" s="298"/>
      <c r="X54" s="36" t="str">
        <f>IF(X52="","",IFERROR(AVERAGE(U21:U51,R21:R51,O21:O51,L21:L51,I21:I51,F21:F51,C21:C51,X21:X51),""))</f>
        <v/>
      </c>
      <c r="Y54" s="297" t="s">
        <v>42</v>
      </c>
      <c r="Z54" s="298"/>
      <c r="AA54" s="36" t="str">
        <f>IF(AA52="","",IFERROR(AVERAGE(X21:X51,R21:R51,O21:O51,L21:L51,I21:I51,F21:F51,AA21:AA51,C21:C51,U21:U51),""))</f>
        <v/>
      </c>
      <c r="AB54" s="297" t="s">
        <v>42</v>
      </c>
      <c r="AC54" s="298"/>
      <c r="AD54" s="36" t="str">
        <f>IF(AD52="","",IFERROR(AVERAGE(AA21:AA51,R21:R51,O21:O51,L21:L51,I21:I51,AD21:AD51,F21:F51,X21:X51,U21:U51,C21:C51),""))</f>
        <v/>
      </c>
      <c r="AE54" s="297" t="s">
        <v>42</v>
      </c>
      <c r="AF54" s="298"/>
      <c r="AG54" s="36" t="str">
        <f>IF(AG52="","",IFERROR(AVERAGE(AD21:AD51,R21:R51,O21:O51,L21:L51,AG21:AG51,I21:I51,AA21:AA51,X21:X51,F21:F51,U21:U51,C21:C51),""))</f>
        <v/>
      </c>
      <c r="AH54" s="297" t="s">
        <v>42</v>
      </c>
      <c r="AI54" s="298"/>
      <c r="AJ54" s="37" t="str">
        <f>IF(AJ52="","",IFERROR(AVERAGE(AG21:AG51,R21:R51,O21:O51,AJ21:AJ51,L21:L51,AD21:AD51,AA21:AA51,I21:I51,X21:X51,F21:F51,U21:U51,C21:C51),""))</f>
        <v/>
      </c>
    </row>
    <row r="55" spans="1:36" x14ac:dyDescent="0.15">
      <c r="A55" s="304" t="s">
        <v>43</v>
      </c>
      <c r="B55" s="305"/>
      <c r="C55" s="38" t="s">
        <v>58</v>
      </c>
      <c r="D55" s="297" t="s">
        <v>43</v>
      </c>
      <c r="E55" s="298"/>
      <c r="F55" s="38" t="s">
        <v>58</v>
      </c>
      <c r="G55" s="297" t="s">
        <v>43</v>
      </c>
      <c r="H55" s="298"/>
      <c r="I55" s="36" t="str">
        <f>IF(I52="","",IFERROR(AVERAGE(I21:I51,F21:F51,C21:C51),""))</f>
        <v/>
      </c>
      <c r="J55" s="297" t="s">
        <v>43</v>
      </c>
      <c r="K55" s="298"/>
      <c r="L55" s="36" t="str">
        <f>IF(L52="","",IFERROR(AVERAGE(L21:L51,I21:I51,F21:F51),""))</f>
        <v/>
      </c>
      <c r="M55" s="297" t="s">
        <v>43</v>
      </c>
      <c r="N55" s="298"/>
      <c r="O55" s="36" t="str">
        <f>IF(O52="","",IFERROR(AVERAGE(O21:O51,L21:L51,I21:I51),""))</f>
        <v/>
      </c>
      <c r="P55" s="297" t="s">
        <v>43</v>
      </c>
      <c r="Q55" s="298"/>
      <c r="R55" s="37" t="str">
        <f>IF(R52="","",IFERROR(AVERAGE(R21:R51,O21:O51,L21:L51),""))</f>
        <v/>
      </c>
      <c r="S55" s="304" t="s">
        <v>43</v>
      </c>
      <c r="T55" s="305"/>
      <c r="U55" s="36" t="str">
        <f>IF(U52="","",IFERROR(AVERAGE(U21:U51,R21:R51,O21:O51),""))</f>
        <v/>
      </c>
      <c r="V55" s="297" t="s">
        <v>43</v>
      </c>
      <c r="W55" s="298"/>
      <c r="X55" s="39" t="str">
        <f>IF(X52="","",IFERROR(AVERAGE(X21:X51,U21:U51,R21:R51),""))</f>
        <v/>
      </c>
      <c r="Y55" s="297" t="s">
        <v>43</v>
      </c>
      <c r="Z55" s="298"/>
      <c r="AA55" s="36" t="str">
        <f>IF(AA52="","",IFERROR(AVERAGE(AA21:AA51,X21:X51,U21:U51),""))</f>
        <v/>
      </c>
      <c r="AB55" s="297" t="s">
        <v>43</v>
      </c>
      <c r="AC55" s="298"/>
      <c r="AD55" s="36" t="str">
        <f>IF(AD52="","",IFERROR(AVERAGE(AD21:AD51,AA21:AA51,X21:X51),""))</f>
        <v/>
      </c>
      <c r="AE55" s="297" t="s">
        <v>43</v>
      </c>
      <c r="AF55" s="298"/>
      <c r="AG55" s="36" t="str">
        <f>IF(AG52="","",IFERROR(AVERAGE(AG21:AG51,AD21:AD51,AA21:AA51),""))</f>
        <v/>
      </c>
      <c r="AH55" s="297" t="s">
        <v>43</v>
      </c>
      <c r="AI55" s="298"/>
      <c r="AJ55" s="37" t="str">
        <f>IF(AJ52="","",IFERROR(AVERAGE(AJ21:AJ51,AG21:AG51,AD21:AD51),""))</f>
        <v/>
      </c>
    </row>
    <row r="56" spans="1:36" ht="14.25" thickBot="1" x14ac:dyDescent="0.2">
      <c r="A56" s="301" t="s">
        <v>44</v>
      </c>
      <c r="B56" s="302"/>
      <c r="C56" s="40" t="s">
        <v>58</v>
      </c>
      <c r="D56" s="303" t="s">
        <v>44</v>
      </c>
      <c r="E56" s="302"/>
      <c r="F56" s="40" t="s">
        <v>58</v>
      </c>
      <c r="G56" s="303" t="s">
        <v>44</v>
      </c>
      <c r="H56" s="302"/>
      <c r="I56" s="40" t="s">
        <v>58</v>
      </c>
      <c r="J56" s="303" t="s">
        <v>44</v>
      </c>
      <c r="K56" s="302"/>
      <c r="L56" s="40" t="s">
        <v>58</v>
      </c>
      <c r="M56" s="303" t="s">
        <v>44</v>
      </c>
      <c r="N56" s="302"/>
      <c r="O56" s="40" t="s">
        <v>58</v>
      </c>
      <c r="P56" s="303" t="s">
        <v>44</v>
      </c>
      <c r="Q56" s="302"/>
      <c r="R56" s="41" t="str">
        <f>IF(R52="","",IFERROR(AVERAGE(R21:R51,O21:O51,L21:L51,I21:I51,F21:F51,C21:C51),""))</f>
        <v/>
      </c>
      <c r="S56" s="301" t="s">
        <v>44</v>
      </c>
      <c r="T56" s="302"/>
      <c r="U56" s="42" t="str">
        <f>IF(U52="","",IFERROR(AVERAGE(U21:U51,R21:R51,O21:O51,L21:L51,I21:I51,F21:F51),""))</f>
        <v/>
      </c>
      <c r="V56" s="303" t="s">
        <v>44</v>
      </c>
      <c r="W56" s="302"/>
      <c r="X56" s="42" t="str">
        <f>IF(X52="","",IFERROR(AVERAGE(X21:X51,U21:U51,R21:R51,O21:O51,L21:L51,I21:I51),""))</f>
        <v/>
      </c>
      <c r="Y56" s="303" t="s">
        <v>44</v>
      </c>
      <c r="Z56" s="302"/>
      <c r="AA56" s="42" t="str">
        <f>IF(AA52="","",IFERROR(AVERAGE(AA21:AA51,X21:X51,U21:U51,R21:R51,O21:O51,L21:L51),""))</f>
        <v/>
      </c>
      <c r="AB56" s="303" t="s">
        <v>44</v>
      </c>
      <c r="AC56" s="302"/>
      <c r="AD56" s="42" t="str">
        <f>IF(AD52="","",IFERROR(AVERAGE(AD21:AD51,AA21:AA51,X21:X51,U21:U51,R21:R51,O21:O51),""))</f>
        <v/>
      </c>
      <c r="AE56" s="303" t="s">
        <v>44</v>
      </c>
      <c r="AF56" s="302"/>
      <c r="AG56" s="42" t="str">
        <f>IF(AG52="","",IFERROR(AVERAGE(AG21:AG51,AD21:AD51,AA21:AA51,X21:X51,U21:U51,R21:R51),""))</f>
        <v/>
      </c>
      <c r="AH56" s="303" t="s">
        <v>44</v>
      </c>
      <c r="AI56" s="302"/>
      <c r="AJ56" s="41" t="str">
        <f>IF(AJ52="","",IFERROR(AVERAGE(AJ21:AJ51,AG21:AG51,AD21:AD51,AA21:AA51,X21:X51,U21:U51),""))</f>
        <v/>
      </c>
    </row>
    <row r="57" spans="1:36" x14ac:dyDescent="0.15">
      <c r="A57" s="43"/>
      <c r="B57" s="43"/>
      <c r="C57" s="44"/>
      <c r="D57" s="43"/>
      <c r="E57" s="43"/>
      <c r="F57" s="44"/>
      <c r="G57" s="43"/>
      <c r="H57" s="43"/>
      <c r="I57" s="44"/>
      <c r="J57" s="43"/>
      <c r="K57" s="43"/>
      <c r="L57" s="44"/>
      <c r="M57" s="43"/>
      <c r="N57" s="43"/>
      <c r="O57" s="44"/>
      <c r="P57" s="43"/>
      <c r="Q57" s="43"/>
      <c r="R57" s="44"/>
    </row>
    <row r="65" spans="1:36" x14ac:dyDescent="0.15">
      <c r="C65" s="6" t="s">
        <v>59</v>
      </c>
    </row>
    <row r="66" spans="1:36" x14ac:dyDescent="0.15">
      <c r="C66" s="47" t="str">
        <f>IF(C8="","",C8)</f>
        <v/>
      </c>
    </row>
    <row r="67" spans="1:36" x14ac:dyDescent="0.15">
      <c r="C67" s="47" t="str">
        <f>IF(C9="","",C9)</f>
        <v/>
      </c>
    </row>
    <row r="69" spans="1:36" x14ac:dyDescent="0.15">
      <c r="C69" s="6" t="s">
        <v>60</v>
      </c>
    </row>
    <row r="70" spans="1:36" x14ac:dyDescent="0.15">
      <c r="C70" s="324" t="s">
        <v>23</v>
      </c>
      <c r="D70" s="324"/>
      <c r="E70" s="324" t="s">
        <v>8</v>
      </c>
      <c r="F70" s="324"/>
      <c r="G70" s="325" t="str">
        <f>IF(G12="","",G12)</f>
        <v/>
      </c>
      <c r="H70" s="325"/>
      <c r="I70" s="325"/>
    </row>
    <row r="71" spans="1:36" x14ac:dyDescent="0.15">
      <c r="C71" s="324"/>
      <c r="D71" s="324"/>
      <c r="E71" s="324" t="s">
        <v>9</v>
      </c>
      <c r="F71" s="324"/>
      <c r="G71" s="325" t="str">
        <f>IF(G13="","",G13)</f>
        <v/>
      </c>
      <c r="H71" s="325"/>
      <c r="I71" s="325"/>
    </row>
    <row r="72" spans="1:36" x14ac:dyDescent="0.15">
      <c r="C72" s="324" t="s">
        <v>31</v>
      </c>
      <c r="D72" s="324"/>
      <c r="E72" s="326" t="str">
        <f>IF(E14="","",E14)</f>
        <v/>
      </c>
      <c r="F72" s="326"/>
      <c r="G72" s="326"/>
      <c r="H72" s="326"/>
      <c r="I72" s="326"/>
    </row>
    <row r="73" spans="1:36" x14ac:dyDescent="0.15">
      <c r="C73" s="324"/>
      <c r="D73" s="324"/>
      <c r="E73" s="326"/>
      <c r="F73" s="326"/>
      <c r="G73" s="326"/>
      <c r="H73" s="326"/>
      <c r="I73" s="326"/>
    </row>
    <row r="74" spans="1:36" x14ac:dyDescent="0.15">
      <c r="C74" s="324"/>
      <c r="D74" s="324"/>
      <c r="E74" s="326"/>
      <c r="F74" s="326"/>
      <c r="G74" s="326"/>
      <c r="H74" s="326"/>
      <c r="I74" s="326"/>
    </row>
    <row r="76" spans="1:36" ht="14.25" thickBot="1" x14ac:dyDescent="0.2">
      <c r="A76" s="5" t="s">
        <v>61</v>
      </c>
    </row>
    <row r="77" spans="1:36" x14ac:dyDescent="0.15">
      <c r="A77" s="320" t="str">
        <f>IFERROR(YEAR(A79)&amp;"年","")</f>
        <v/>
      </c>
      <c r="B77" s="311"/>
      <c r="C77" s="311" t="s">
        <v>28</v>
      </c>
      <c r="D77" s="311" t="str">
        <f>IFERROR(YEAR(D79)&amp;"年","")</f>
        <v/>
      </c>
      <c r="E77" s="311"/>
      <c r="F77" s="311" t="s">
        <v>28</v>
      </c>
      <c r="G77" s="311" t="str">
        <f>IFERROR(YEAR(G79)&amp;"年","")</f>
        <v/>
      </c>
      <c r="H77" s="311"/>
      <c r="I77" s="311" t="s">
        <v>28</v>
      </c>
      <c r="J77" s="311" t="str">
        <f>IFERROR(YEAR(J79)&amp;"年","")</f>
        <v/>
      </c>
      <c r="K77" s="311"/>
      <c r="L77" s="311" t="s">
        <v>28</v>
      </c>
      <c r="M77" s="311" t="str">
        <f>IFERROR(YEAR(M79)&amp;"年","")</f>
        <v/>
      </c>
      <c r="N77" s="311"/>
      <c r="O77" s="311" t="s">
        <v>28</v>
      </c>
      <c r="P77" s="311" t="str">
        <f>IFERROR(YEAR(P79)&amp;"年","")</f>
        <v/>
      </c>
      <c r="Q77" s="311"/>
      <c r="R77" s="316" t="s">
        <v>28</v>
      </c>
      <c r="S77" s="320" t="str">
        <f>IFERROR(YEAR(S79)&amp;"年","")</f>
        <v/>
      </c>
      <c r="T77" s="311"/>
      <c r="U77" s="311" t="s">
        <v>28</v>
      </c>
      <c r="V77" s="311" t="str">
        <f>IFERROR(YEAR(V79)&amp;"年","")</f>
        <v/>
      </c>
      <c r="W77" s="311"/>
      <c r="X77" s="311" t="s">
        <v>28</v>
      </c>
      <c r="Y77" s="311" t="str">
        <f>IFERROR(YEAR(Y79)&amp;"年","")</f>
        <v/>
      </c>
      <c r="Z77" s="311"/>
      <c r="AA77" s="311" t="s">
        <v>28</v>
      </c>
      <c r="AB77" s="311" t="str">
        <f>IFERROR(YEAR(AB79)&amp;"年","")</f>
        <v/>
      </c>
      <c r="AC77" s="311"/>
      <c r="AD77" s="311" t="s">
        <v>28</v>
      </c>
      <c r="AE77" s="311" t="str">
        <f>IFERROR(YEAR(AE79)&amp;"年","")</f>
        <v/>
      </c>
      <c r="AF77" s="311"/>
      <c r="AG77" s="311" t="s">
        <v>28</v>
      </c>
      <c r="AH77" s="311" t="str">
        <f>IFERROR(YEAR(AH79)&amp;"年","")</f>
        <v/>
      </c>
      <c r="AI77" s="311"/>
      <c r="AJ77" s="316" t="s">
        <v>28</v>
      </c>
    </row>
    <row r="78" spans="1:36" x14ac:dyDescent="0.15">
      <c r="A78" s="322" t="str">
        <f>IFERROR((CONCATENATE(MONTH(A79),"月")),"")</f>
        <v/>
      </c>
      <c r="B78" s="323"/>
      <c r="C78" s="312"/>
      <c r="D78" s="318" t="str">
        <f>IFERROR((CONCATENATE(MONTH(D79),"月")),"")</f>
        <v/>
      </c>
      <c r="E78" s="319"/>
      <c r="F78" s="312"/>
      <c r="G78" s="318" t="str">
        <f>IFERROR((CONCATENATE(MONTH(G79),"月")),"")</f>
        <v/>
      </c>
      <c r="H78" s="319"/>
      <c r="I78" s="312"/>
      <c r="J78" s="318" t="str">
        <f>IFERROR((CONCATENATE(MONTH(J79),"月")),"")</f>
        <v/>
      </c>
      <c r="K78" s="319"/>
      <c r="L78" s="312"/>
      <c r="M78" s="318" t="str">
        <f>IFERROR((CONCATENATE(MONTH(M79),"月")),"")</f>
        <v/>
      </c>
      <c r="N78" s="319"/>
      <c r="O78" s="312"/>
      <c r="P78" s="318" t="str">
        <f>IFERROR((CONCATENATE(MONTH(P79),"月")),"")</f>
        <v/>
      </c>
      <c r="Q78" s="319"/>
      <c r="R78" s="317"/>
      <c r="S78" s="321" t="str">
        <f>IFERROR((CONCATENATE(MONTH(S79),"月")),"")</f>
        <v/>
      </c>
      <c r="T78" s="319"/>
      <c r="U78" s="312"/>
      <c r="V78" s="318" t="str">
        <f>IFERROR((CONCATENATE(MONTH(V79),"月")),"")</f>
        <v/>
      </c>
      <c r="W78" s="319"/>
      <c r="X78" s="312"/>
      <c r="Y78" s="318" t="str">
        <f>IFERROR((CONCATENATE(MONTH(Y79),"月")),"")</f>
        <v/>
      </c>
      <c r="Z78" s="319"/>
      <c r="AA78" s="312"/>
      <c r="AB78" s="318" t="str">
        <f>IFERROR((CONCATENATE(MONTH(AB79),"月")),"")</f>
        <v/>
      </c>
      <c r="AC78" s="319"/>
      <c r="AD78" s="312"/>
      <c r="AE78" s="318" t="str">
        <f>IFERROR((CONCATENATE(MONTH(AE79),"月")),"")</f>
        <v/>
      </c>
      <c r="AF78" s="319"/>
      <c r="AG78" s="312"/>
      <c r="AH78" s="318" t="str">
        <f>IFERROR((CONCATENATE(MONTH(AH79),"月")),"")</f>
        <v/>
      </c>
      <c r="AI78" s="319"/>
      <c r="AJ78" s="317"/>
    </row>
    <row r="79" spans="1:36" x14ac:dyDescent="0.15">
      <c r="A79" s="17" t="str">
        <f>IFERROR(DATE(YEAR(AH21),MONTH(AH21)+1,DAY(AH21)),"")</f>
        <v/>
      </c>
      <c r="B79" s="18" t="str">
        <f t="shared" ref="B79:B109" si="24">TEXT(A79,"aaa")</f>
        <v/>
      </c>
      <c r="C79" s="19"/>
      <c r="D79" s="20" t="str">
        <f>IFERROR(DATE(YEAR(A79),MONTH(A79)+1,DAY(A79)),"")</f>
        <v/>
      </c>
      <c r="E79" s="18" t="str">
        <f t="shared" ref="E79:E109" si="25">TEXT(D79,"aaa")</f>
        <v/>
      </c>
      <c r="F79" s="19"/>
      <c r="G79" s="20" t="str">
        <f>IFERROR(DATE(YEAR(D79),MONTH(D79)+1,DAY(D79)),"")</f>
        <v/>
      </c>
      <c r="H79" s="18" t="str">
        <f t="shared" ref="H79:H109" si="26">TEXT(G79,"aaa")</f>
        <v/>
      </c>
      <c r="I79" s="19"/>
      <c r="J79" s="20" t="str">
        <f>IFERROR(DATE(YEAR(G79),MONTH(G79)+1,DAY(G79)),"")</f>
        <v/>
      </c>
      <c r="K79" s="18" t="str">
        <f t="shared" ref="K79:K109" si="27">TEXT(J79,"aaa")</f>
        <v/>
      </c>
      <c r="L79" s="19"/>
      <c r="M79" s="20" t="str">
        <f>IFERROR(DATE(YEAR(J79),MONTH(J79)+1,DAY(J79)),"")</f>
        <v/>
      </c>
      <c r="N79" s="18" t="str">
        <f t="shared" ref="N79:N109" si="28">TEXT(M79,"aaa")</f>
        <v/>
      </c>
      <c r="O79" s="19"/>
      <c r="P79" s="20" t="str">
        <f>IFERROR(DATE(YEAR(M79),MONTH(M79)+1,DAY(M79)),"")</f>
        <v/>
      </c>
      <c r="Q79" s="18" t="str">
        <f t="shared" ref="Q79:Q109" si="29">TEXT(P79,"aaa")</f>
        <v/>
      </c>
      <c r="R79" s="21"/>
      <c r="S79" s="17" t="str">
        <f>IFERROR(DATE(YEAR(P79),MONTH(P79)+1,DAY(P79)),"")</f>
        <v/>
      </c>
      <c r="T79" s="18" t="str">
        <f t="shared" ref="T79:T109" si="30">TEXT(S79,"aaa")</f>
        <v/>
      </c>
      <c r="U79" s="19"/>
      <c r="V79" s="20" t="str">
        <f>IFERROR(DATE(YEAR(S79),MONTH(S79)+1,DAY(S79)),"")</f>
        <v/>
      </c>
      <c r="W79" s="18" t="str">
        <f t="shared" ref="W79:W109" si="31">TEXT(V79,"aaa")</f>
        <v/>
      </c>
      <c r="X79" s="19"/>
      <c r="Y79" s="20" t="str">
        <f>IFERROR(DATE(YEAR(V79),MONTH(V79)+1,DAY(V79)),"")</f>
        <v/>
      </c>
      <c r="Z79" s="18" t="str">
        <f t="shared" ref="Z79:Z109" si="32">TEXT(Y79,"aaa")</f>
        <v/>
      </c>
      <c r="AA79" s="19"/>
      <c r="AB79" s="20" t="str">
        <f>IFERROR(DATE(YEAR(Y79),MONTH(Y79)+1,DAY(Y79)),"")</f>
        <v/>
      </c>
      <c r="AC79" s="18" t="str">
        <f t="shared" ref="AC79:AC109" si="33">TEXT(AB79,"aaa")</f>
        <v/>
      </c>
      <c r="AD79" s="19"/>
      <c r="AE79" s="20" t="str">
        <f>IFERROR(DATE(YEAR(AB79),MONTH(AB79)+1,DAY(AB79)),"")</f>
        <v/>
      </c>
      <c r="AF79" s="18" t="str">
        <f t="shared" ref="AF79:AF109" si="34">TEXT(AE79,"aaa")</f>
        <v/>
      </c>
      <c r="AG79" s="19"/>
      <c r="AH79" s="20" t="str">
        <f>IFERROR(DATE(YEAR(AE79),MONTH(AE79)+1,DAY(AE79)),"")</f>
        <v/>
      </c>
      <c r="AI79" s="18" t="str">
        <f t="shared" ref="AI79:AI109" si="35">TEXT(AH79,"aaa")</f>
        <v/>
      </c>
      <c r="AJ79" s="21"/>
    </row>
    <row r="80" spans="1:36" x14ac:dyDescent="0.15">
      <c r="A80" s="22" t="str">
        <f t="shared" ref="A80:A106" si="36">IFERROR(A79+1,"")</f>
        <v/>
      </c>
      <c r="B80" s="23" t="str">
        <f t="shared" si="24"/>
        <v/>
      </c>
      <c r="C80" s="24"/>
      <c r="D80" s="25" t="str">
        <f t="shared" ref="D80:D106" si="37">IFERROR(D79+1,"")</f>
        <v/>
      </c>
      <c r="E80" s="23" t="str">
        <f t="shared" si="25"/>
        <v/>
      </c>
      <c r="F80" s="24"/>
      <c r="G80" s="25" t="str">
        <f t="shared" ref="G80:G106" si="38">IFERROR(G79+1,"")</f>
        <v/>
      </c>
      <c r="H80" s="23" t="str">
        <f t="shared" si="26"/>
        <v/>
      </c>
      <c r="I80" s="24"/>
      <c r="J80" s="25" t="str">
        <f t="shared" ref="J80:J106" si="39">IFERROR(J79+1,"")</f>
        <v/>
      </c>
      <c r="K80" s="23" t="str">
        <f t="shared" si="27"/>
        <v/>
      </c>
      <c r="L80" s="24"/>
      <c r="M80" s="25" t="str">
        <f t="shared" ref="M80:M106" si="40">IFERROR(M79+1,"")</f>
        <v/>
      </c>
      <c r="N80" s="23" t="str">
        <f t="shared" si="28"/>
        <v/>
      </c>
      <c r="O80" s="24"/>
      <c r="P80" s="25" t="str">
        <f t="shared" ref="P80:P106" si="41">IFERROR(P79+1,"")</f>
        <v/>
      </c>
      <c r="Q80" s="23" t="str">
        <f t="shared" si="29"/>
        <v/>
      </c>
      <c r="R80" s="26"/>
      <c r="S80" s="22" t="str">
        <f t="shared" ref="S80:S106" si="42">IFERROR(S79+1,"")</f>
        <v/>
      </c>
      <c r="T80" s="23" t="str">
        <f t="shared" si="30"/>
        <v/>
      </c>
      <c r="U80" s="24"/>
      <c r="V80" s="25" t="str">
        <f t="shared" ref="V80:V106" si="43">IFERROR(V79+1,"")</f>
        <v/>
      </c>
      <c r="W80" s="23" t="str">
        <f t="shared" si="31"/>
        <v/>
      </c>
      <c r="X80" s="24"/>
      <c r="Y80" s="25" t="str">
        <f t="shared" ref="Y80:Y106" si="44">IFERROR(Y79+1,"")</f>
        <v/>
      </c>
      <c r="Z80" s="23" t="str">
        <f t="shared" si="32"/>
        <v/>
      </c>
      <c r="AA80" s="24"/>
      <c r="AB80" s="25" t="str">
        <f t="shared" ref="AB80:AB106" si="45">IFERROR(AB79+1,"")</f>
        <v/>
      </c>
      <c r="AC80" s="23" t="str">
        <f t="shared" si="33"/>
        <v/>
      </c>
      <c r="AD80" s="24"/>
      <c r="AE80" s="25" t="str">
        <f t="shared" ref="AE80:AE106" si="46">IFERROR(AE79+1,"")</f>
        <v/>
      </c>
      <c r="AF80" s="23" t="str">
        <f t="shared" si="34"/>
        <v/>
      </c>
      <c r="AG80" s="24"/>
      <c r="AH80" s="25" t="str">
        <f t="shared" ref="AH80:AH106" si="47">IFERROR(AH79+1,"")</f>
        <v/>
      </c>
      <c r="AI80" s="23" t="str">
        <f t="shared" si="35"/>
        <v/>
      </c>
      <c r="AJ80" s="26"/>
    </row>
    <row r="81" spans="1:36" x14ac:dyDescent="0.15">
      <c r="A81" s="22" t="str">
        <f t="shared" si="36"/>
        <v/>
      </c>
      <c r="B81" s="23" t="str">
        <f t="shared" si="24"/>
        <v/>
      </c>
      <c r="C81" s="24"/>
      <c r="D81" s="25" t="str">
        <f t="shared" si="37"/>
        <v/>
      </c>
      <c r="E81" s="23" t="str">
        <f t="shared" si="25"/>
        <v/>
      </c>
      <c r="F81" s="24"/>
      <c r="G81" s="25" t="str">
        <f t="shared" si="38"/>
        <v/>
      </c>
      <c r="H81" s="23" t="str">
        <f t="shared" si="26"/>
        <v/>
      </c>
      <c r="I81" s="24"/>
      <c r="J81" s="25" t="str">
        <f t="shared" si="39"/>
        <v/>
      </c>
      <c r="K81" s="23" t="str">
        <f t="shared" si="27"/>
        <v/>
      </c>
      <c r="L81" s="24"/>
      <c r="M81" s="25" t="str">
        <f t="shared" si="40"/>
        <v/>
      </c>
      <c r="N81" s="23" t="str">
        <f t="shared" si="28"/>
        <v/>
      </c>
      <c r="O81" s="24"/>
      <c r="P81" s="25" t="str">
        <f t="shared" si="41"/>
        <v/>
      </c>
      <c r="Q81" s="23" t="str">
        <f t="shared" si="29"/>
        <v/>
      </c>
      <c r="R81" s="26"/>
      <c r="S81" s="22" t="str">
        <f t="shared" si="42"/>
        <v/>
      </c>
      <c r="T81" s="23" t="str">
        <f t="shared" si="30"/>
        <v/>
      </c>
      <c r="U81" s="24"/>
      <c r="V81" s="25" t="str">
        <f t="shared" si="43"/>
        <v/>
      </c>
      <c r="W81" s="23" t="str">
        <f t="shared" si="31"/>
        <v/>
      </c>
      <c r="X81" s="24"/>
      <c r="Y81" s="25" t="str">
        <f t="shared" si="44"/>
        <v/>
      </c>
      <c r="Z81" s="23" t="str">
        <f t="shared" si="32"/>
        <v/>
      </c>
      <c r="AA81" s="24"/>
      <c r="AB81" s="25" t="str">
        <f t="shared" si="45"/>
        <v/>
      </c>
      <c r="AC81" s="23" t="str">
        <f t="shared" si="33"/>
        <v/>
      </c>
      <c r="AD81" s="24"/>
      <c r="AE81" s="25" t="str">
        <f t="shared" si="46"/>
        <v/>
      </c>
      <c r="AF81" s="23" t="str">
        <f t="shared" si="34"/>
        <v/>
      </c>
      <c r="AG81" s="24"/>
      <c r="AH81" s="25" t="str">
        <f t="shared" si="47"/>
        <v/>
      </c>
      <c r="AI81" s="23" t="str">
        <f t="shared" si="35"/>
        <v/>
      </c>
      <c r="AJ81" s="26"/>
    </row>
    <row r="82" spans="1:36" x14ac:dyDescent="0.15">
      <c r="A82" s="22" t="str">
        <f t="shared" si="36"/>
        <v/>
      </c>
      <c r="B82" s="23" t="str">
        <f t="shared" si="24"/>
        <v/>
      </c>
      <c r="C82" s="24"/>
      <c r="D82" s="25" t="str">
        <f t="shared" si="37"/>
        <v/>
      </c>
      <c r="E82" s="23" t="str">
        <f t="shared" si="25"/>
        <v/>
      </c>
      <c r="F82" s="24"/>
      <c r="G82" s="25" t="str">
        <f t="shared" si="38"/>
        <v/>
      </c>
      <c r="H82" s="23" t="str">
        <f t="shared" si="26"/>
        <v/>
      </c>
      <c r="I82" s="24"/>
      <c r="J82" s="25" t="str">
        <f t="shared" si="39"/>
        <v/>
      </c>
      <c r="K82" s="23" t="str">
        <f t="shared" si="27"/>
        <v/>
      </c>
      <c r="L82" s="24"/>
      <c r="M82" s="25" t="str">
        <f t="shared" si="40"/>
        <v/>
      </c>
      <c r="N82" s="23" t="str">
        <f t="shared" si="28"/>
        <v/>
      </c>
      <c r="O82" s="24"/>
      <c r="P82" s="25" t="str">
        <f t="shared" si="41"/>
        <v/>
      </c>
      <c r="Q82" s="23" t="str">
        <f t="shared" si="29"/>
        <v/>
      </c>
      <c r="R82" s="26"/>
      <c r="S82" s="22" t="str">
        <f t="shared" si="42"/>
        <v/>
      </c>
      <c r="T82" s="23" t="str">
        <f t="shared" si="30"/>
        <v/>
      </c>
      <c r="U82" s="24"/>
      <c r="V82" s="25" t="str">
        <f t="shared" si="43"/>
        <v/>
      </c>
      <c r="W82" s="23" t="str">
        <f t="shared" si="31"/>
        <v/>
      </c>
      <c r="X82" s="24"/>
      <c r="Y82" s="25" t="str">
        <f t="shared" si="44"/>
        <v/>
      </c>
      <c r="Z82" s="23" t="str">
        <f t="shared" si="32"/>
        <v/>
      </c>
      <c r="AA82" s="24"/>
      <c r="AB82" s="25" t="str">
        <f t="shared" si="45"/>
        <v/>
      </c>
      <c r="AC82" s="23" t="str">
        <f t="shared" si="33"/>
        <v/>
      </c>
      <c r="AD82" s="24"/>
      <c r="AE82" s="25" t="str">
        <f t="shared" si="46"/>
        <v/>
      </c>
      <c r="AF82" s="23" t="str">
        <f t="shared" si="34"/>
        <v/>
      </c>
      <c r="AG82" s="24"/>
      <c r="AH82" s="25" t="str">
        <f t="shared" si="47"/>
        <v/>
      </c>
      <c r="AI82" s="23" t="str">
        <f t="shared" si="35"/>
        <v/>
      </c>
      <c r="AJ82" s="26"/>
    </row>
    <row r="83" spans="1:36" x14ac:dyDescent="0.15">
      <c r="A83" s="22" t="str">
        <f t="shared" si="36"/>
        <v/>
      </c>
      <c r="B83" s="23" t="str">
        <f t="shared" si="24"/>
        <v/>
      </c>
      <c r="C83" s="24"/>
      <c r="D83" s="25" t="str">
        <f t="shared" si="37"/>
        <v/>
      </c>
      <c r="E83" s="23" t="str">
        <f t="shared" si="25"/>
        <v/>
      </c>
      <c r="F83" s="24"/>
      <c r="G83" s="25" t="str">
        <f t="shared" si="38"/>
        <v/>
      </c>
      <c r="H83" s="23" t="str">
        <f t="shared" si="26"/>
        <v/>
      </c>
      <c r="I83" s="24"/>
      <c r="J83" s="25" t="str">
        <f t="shared" si="39"/>
        <v/>
      </c>
      <c r="K83" s="23" t="str">
        <f t="shared" si="27"/>
        <v/>
      </c>
      <c r="L83" s="24"/>
      <c r="M83" s="25" t="str">
        <f t="shared" si="40"/>
        <v/>
      </c>
      <c r="N83" s="23" t="str">
        <f t="shared" si="28"/>
        <v/>
      </c>
      <c r="O83" s="24"/>
      <c r="P83" s="25" t="str">
        <f t="shared" si="41"/>
        <v/>
      </c>
      <c r="Q83" s="23" t="str">
        <f t="shared" si="29"/>
        <v/>
      </c>
      <c r="R83" s="26"/>
      <c r="S83" s="22" t="str">
        <f t="shared" si="42"/>
        <v/>
      </c>
      <c r="T83" s="23" t="str">
        <f t="shared" si="30"/>
        <v/>
      </c>
      <c r="U83" s="24"/>
      <c r="V83" s="25" t="str">
        <f t="shared" si="43"/>
        <v/>
      </c>
      <c r="W83" s="23" t="str">
        <f t="shared" si="31"/>
        <v/>
      </c>
      <c r="X83" s="24"/>
      <c r="Y83" s="25" t="str">
        <f t="shared" si="44"/>
        <v/>
      </c>
      <c r="Z83" s="23" t="str">
        <f t="shared" si="32"/>
        <v/>
      </c>
      <c r="AA83" s="24"/>
      <c r="AB83" s="25" t="str">
        <f t="shared" si="45"/>
        <v/>
      </c>
      <c r="AC83" s="23" t="str">
        <f t="shared" si="33"/>
        <v/>
      </c>
      <c r="AD83" s="24"/>
      <c r="AE83" s="25" t="str">
        <f t="shared" si="46"/>
        <v/>
      </c>
      <c r="AF83" s="23" t="str">
        <f t="shared" si="34"/>
        <v/>
      </c>
      <c r="AG83" s="24"/>
      <c r="AH83" s="25" t="str">
        <f t="shared" si="47"/>
        <v/>
      </c>
      <c r="AI83" s="23" t="str">
        <f t="shared" si="35"/>
        <v/>
      </c>
      <c r="AJ83" s="26"/>
    </row>
    <row r="84" spans="1:36" x14ac:dyDescent="0.15">
      <c r="A84" s="22" t="str">
        <f t="shared" si="36"/>
        <v/>
      </c>
      <c r="B84" s="23" t="str">
        <f t="shared" si="24"/>
        <v/>
      </c>
      <c r="C84" s="24"/>
      <c r="D84" s="25" t="str">
        <f t="shared" si="37"/>
        <v/>
      </c>
      <c r="E84" s="23" t="str">
        <f t="shared" si="25"/>
        <v/>
      </c>
      <c r="F84" s="24"/>
      <c r="G84" s="25" t="str">
        <f t="shared" si="38"/>
        <v/>
      </c>
      <c r="H84" s="23" t="str">
        <f t="shared" si="26"/>
        <v/>
      </c>
      <c r="I84" s="24"/>
      <c r="J84" s="25" t="str">
        <f t="shared" si="39"/>
        <v/>
      </c>
      <c r="K84" s="23" t="str">
        <f t="shared" si="27"/>
        <v/>
      </c>
      <c r="L84" s="24"/>
      <c r="M84" s="25" t="str">
        <f t="shared" si="40"/>
        <v/>
      </c>
      <c r="N84" s="23" t="str">
        <f t="shared" si="28"/>
        <v/>
      </c>
      <c r="O84" s="24"/>
      <c r="P84" s="25" t="str">
        <f t="shared" si="41"/>
        <v/>
      </c>
      <c r="Q84" s="23" t="str">
        <f t="shared" si="29"/>
        <v/>
      </c>
      <c r="R84" s="26"/>
      <c r="S84" s="22" t="str">
        <f t="shared" si="42"/>
        <v/>
      </c>
      <c r="T84" s="23" t="str">
        <f t="shared" si="30"/>
        <v/>
      </c>
      <c r="U84" s="24"/>
      <c r="V84" s="25" t="str">
        <f t="shared" si="43"/>
        <v/>
      </c>
      <c r="W84" s="23" t="str">
        <f t="shared" si="31"/>
        <v/>
      </c>
      <c r="X84" s="24"/>
      <c r="Y84" s="25" t="str">
        <f t="shared" si="44"/>
        <v/>
      </c>
      <c r="Z84" s="23" t="str">
        <f t="shared" si="32"/>
        <v/>
      </c>
      <c r="AA84" s="24"/>
      <c r="AB84" s="25" t="str">
        <f t="shared" si="45"/>
        <v/>
      </c>
      <c r="AC84" s="23" t="str">
        <f t="shared" si="33"/>
        <v/>
      </c>
      <c r="AD84" s="24"/>
      <c r="AE84" s="25" t="str">
        <f t="shared" si="46"/>
        <v/>
      </c>
      <c r="AF84" s="23" t="str">
        <f t="shared" si="34"/>
        <v/>
      </c>
      <c r="AG84" s="24"/>
      <c r="AH84" s="25" t="str">
        <f t="shared" si="47"/>
        <v/>
      </c>
      <c r="AI84" s="23" t="str">
        <f t="shared" si="35"/>
        <v/>
      </c>
      <c r="AJ84" s="26"/>
    </row>
    <row r="85" spans="1:36" x14ac:dyDescent="0.15">
      <c r="A85" s="22" t="str">
        <f t="shared" si="36"/>
        <v/>
      </c>
      <c r="B85" s="23" t="str">
        <f t="shared" si="24"/>
        <v/>
      </c>
      <c r="C85" s="24"/>
      <c r="D85" s="25" t="str">
        <f t="shared" si="37"/>
        <v/>
      </c>
      <c r="E85" s="23" t="str">
        <f t="shared" si="25"/>
        <v/>
      </c>
      <c r="F85" s="24"/>
      <c r="G85" s="25" t="str">
        <f t="shared" si="38"/>
        <v/>
      </c>
      <c r="H85" s="23" t="str">
        <f t="shared" si="26"/>
        <v/>
      </c>
      <c r="I85" s="24"/>
      <c r="J85" s="25" t="str">
        <f t="shared" si="39"/>
        <v/>
      </c>
      <c r="K85" s="23" t="str">
        <f t="shared" si="27"/>
        <v/>
      </c>
      <c r="L85" s="24"/>
      <c r="M85" s="25" t="str">
        <f t="shared" si="40"/>
        <v/>
      </c>
      <c r="N85" s="23" t="str">
        <f t="shared" si="28"/>
        <v/>
      </c>
      <c r="O85" s="24"/>
      <c r="P85" s="25" t="str">
        <f t="shared" si="41"/>
        <v/>
      </c>
      <c r="Q85" s="23" t="str">
        <f t="shared" si="29"/>
        <v/>
      </c>
      <c r="R85" s="26"/>
      <c r="S85" s="22" t="str">
        <f t="shared" si="42"/>
        <v/>
      </c>
      <c r="T85" s="23" t="str">
        <f t="shared" si="30"/>
        <v/>
      </c>
      <c r="U85" s="24"/>
      <c r="V85" s="25" t="str">
        <f t="shared" si="43"/>
        <v/>
      </c>
      <c r="W85" s="23" t="str">
        <f t="shared" si="31"/>
        <v/>
      </c>
      <c r="X85" s="24"/>
      <c r="Y85" s="25" t="str">
        <f t="shared" si="44"/>
        <v/>
      </c>
      <c r="Z85" s="23" t="str">
        <f t="shared" si="32"/>
        <v/>
      </c>
      <c r="AA85" s="24"/>
      <c r="AB85" s="25" t="str">
        <f t="shared" si="45"/>
        <v/>
      </c>
      <c r="AC85" s="23" t="str">
        <f t="shared" si="33"/>
        <v/>
      </c>
      <c r="AD85" s="24"/>
      <c r="AE85" s="25" t="str">
        <f t="shared" si="46"/>
        <v/>
      </c>
      <c r="AF85" s="23" t="str">
        <f t="shared" si="34"/>
        <v/>
      </c>
      <c r="AG85" s="24"/>
      <c r="AH85" s="25" t="str">
        <f t="shared" si="47"/>
        <v/>
      </c>
      <c r="AI85" s="23" t="str">
        <f t="shared" si="35"/>
        <v/>
      </c>
      <c r="AJ85" s="26"/>
    </row>
    <row r="86" spans="1:36" x14ac:dyDescent="0.15">
      <c r="A86" s="22" t="str">
        <f t="shared" si="36"/>
        <v/>
      </c>
      <c r="B86" s="23" t="str">
        <f t="shared" si="24"/>
        <v/>
      </c>
      <c r="C86" s="24"/>
      <c r="D86" s="25" t="str">
        <f t="shared" si="37"/>
        <v/>
      </c>
      <c r="E86" s="23" t="str">
        <f t="shared" si="25"/>
        <v/>
      </c>
      <c r="F86" s="24"/>
      <c r="G86" s="25" t="str">
        <f t="shared" si="38"/>
        <v/>
      </c>
      <c r="H86" s="23" t="str">
        <f t="shared" si="26"/>
        <v/>
      </c>
      <c r="I86" s="24"/>
      <c r="J86" s="25" t="str">
        <f t="shared" si="39"/>
        <v/>
      </c>
      <c r="K86" s="23" t="str">
        <f t="shared" si="27"/>
        <v/>
      </c>
      <c r="L86" s="24"/>
      <c r="M86" s="25" t="str">
        <f t="shared" si="40"/>
        <v/>
      </c>
      <c r="N86" s="23" t="str">
        <f t="shared" si="28"/>
        <v/>
      </c>
      <c r="O86" s="24"/>
      <c r="P86" s="25" t="str">
        <f t="shared" si="41"/>
        <v/>
      </c>
      <c r="Q86" s="23" t="str">
        <f t="shared" si="29"/>
        <v/>
      </c>
      <c r="R86" s="26"/>
      <c r="S86" s="22" t="str">
        <f t="shared" si="42"/>
        <v/>
      </c>
      <c r="T86" s="23" t="str">
        <f t="shared" si="30"/>
        <v/>
      </c>
      <c r="U86" s="24"/>
      <c r="V86" s="25" t="str">
        <f t="shared" si="43"/>
        <v/>
      </c>
      <c r="W86" s="23" t="str">
        <f t="shared" si="31"/>
        <v/>
      </c>
      <c r="X86" s="24"/>
      <c r="Y86" s="25" t="str">
        <f t="shared" si="44"/>
        <v/>
      </c>
      <c r="Z86" s="23" t="str">
        <f t="shared" si="32"/>
        <v/>
      </c>
      <c r="AA86" s="24"/>
      <c r="AB86" s="25" t="str">
        <f t="shared" si="45"/>
        <v/>
      </c>
      <c r="AC86" s="23" t="str">
        <f t="shared" si="33"/>
        <v/>
      </c>
      <c r="AD86" s="24"/>
      <c r="AE86" s="25" t="str">
        <f t="shared" si="46"/>
        <v/>
      </c>
      <c r="AF86" s="23" t="str">
        <f t="shared" si="34"/>
        <v/>
      </c>
      <c r="AG86" s="24"/>
      <c r="AH86" s="25" t="str">
        <f t="shared" si="47"/>
        <v/>
      </c>
      <c r="AI86" s="23" t="str">
        <f t="shared" si="35"/>
        <v/>
      </c>
      <c r="AJ86" s="26"/>
    </row>
    <row r="87" spans="1:36" x14ac:dyDescent="0.15">
      <c r="A87" s="22" t="str">
        <f t="shared" si="36"/>
        <v/>
      </c>
      <c r="B87" s="23" t="str">
        <f t="shared" si="24"/>
        <v/>
      </c>
      <c r="C87" s="24"/>
      <c r="D87" s="25" t="str">
        <f t="shared" si="37"/>
        <v/>
      </c>
      <c r="E87" s="23" t="str">
        <f t="shared" si="25"/>
        <v/>
      </c>
      <c r="F87" s="24"/>
      <c r="G87" s="25" t="str">
        <f t="shared" si="38"/>
        <v/>
      </c>
      <c r="H87" s="23" t="str">
        <f t="shared" si="26"/>
        <v/>
      </c>
      <c r="I87" s="24"/>
      <c r="J87" s="25" t="str">
        <f t="shared" si="39"/>
        <v/>
      </c>
      <c r="K87" s="23" t="str">
        <f t="shared" si="27"/>
        <v/>
      </c>
      <c r="L87" s="24"/>
      <c r="M87" s="25" t="str">
        <f t="shared" si="40"/>
        <v/>
      </c>
      <c r="N87" s="23" t="str">
        <f t="shared" si="28"/>
        <v/>
      </c>
      <c r="O87" s="24"/>
      <c r="P87" s="25" t="str">
        <f t="shared" si="41"/>
        <v/>
      </c>
      <c r="Q87" s="23" t="str">
        <f t="shared" si="29"/>
        <v/>
      </c>
      <c r="R87" s="26"/>
      <c r="S87" s="22" t="str">
        <f t="shared" si="42"/>
        <v/>
      </c>
      <c r="T87" s="23" t="str">
        <f t="shared" si="30"/>
        <v/>
      </c>
      <c r="U87" s="24"/>
      <c r="V87" s="25" t="str">
        <f t="shared" si="43"/>
        <v/>
      </c>
      <c r="W87" s="23" t="str">
        <f t="shared" si="31"/>
        <v/>
      </c>
      <c r="X87" s="24"/>
      <c r="Y87" s="25" t="str">
        <f t="shared" si="44"/>
        <v/>
      </c>
      <c r="Z87" s="23" t="str">
        <f t="shared" si="32"/>
        <v/>
      </c>
      <c r="AA87" s="24"/>
      <c r="AB87" s="25" t="str">
        <f t="shared" si="45"/>
        <v/>
      </c>
      <c r="AC87" s="23" t="str">
        <f t="shared" si="33"/>
        <v/>
      </c>
      <c r="AD87" s="24"/>
      <c r="AE87" s="25" t="str">
        <f t="shared" si="46"/>
        <v/>
      </c>
      <c r="AF87" s="23" t="str">
        <f t="shared" si="34"/>
        <v/>
      </c>
      <c r="AG87" s="24"/>
      <c r="AH87" s="25" t="str">
        <f t="shared" si="47"/>
        <v/>
      </c>
      <c r="AI87" s="23" t="str">
        <f t="shared" si="35"/>
        <v/>
      </c>
      <c r="AJ87" s="26"/>
    </row>
    <row r="88" spans="1:36" x14ac:dyDescent="0.15">
      <c r="A88" s="22" t="str">
        <f t="shared" si="36"/>
        <v/>
      </c>
      <c r="B88" s="23" t="str">
        <f t="shared" si="24"/>
        <v/>
      </c>
      <c r="C88" s="24"/>
      <c r="D88" s="25" t="str">
        <f t="shared" si="37"/>
        <v/>
      </c>
      <c r="E88" s="23" t="str">
        <f t="shared" si="25"/>
        <v/>
      </c>
      <c r="F88" s="24"/>
      <c r="G88" s="25" t="str">
        <f t="shared" si="38"/>
        <v/>
      </c>
      <c r="H88" s="23" t="str">
        <f t="shared" si="26"/>
        <v/>
      </c>
      <c r="I88" s="24"/>
      <c r="J88" s="25" t="str">
        <f t="shared" si="39"/>
        <v/>
      </c>
      <c r="K88" s="23" t="str">
        <f t="shared" si="27"/>
        <v/>
      </c>
      <c r="L88" s="24"/>
      <c r="M88" s="25" t="str">
        <f t="shared" si="40"/>
        <v/>
      </c>
      <c r="N88" s="23" t="str">
        <f t="shared" si="28"/>
        <v/>
      </c>
      <c r="O88" s="24"/>
      <c r="P88" s="25" t="str">
        <f t="shared" si="41"/>
        <v/>
      </c>
      <c r="Q88" s="23" t="str">
        <f t="shared" si="29"/>
        <v/>
      </c>
      <c r="R88" s="26"/>
      <c r="S88" s="22" t="str">
        <f t="shared" si="42"/>
        <v/>
      </c>
      <c r="T88" s="23" t="str">
        <f t="shared" si="30"/>
        <v/>
      </c>
      <c r="U88" s="24"/>
      <c r="V88" s="25" t="str">
        <f t="shared" si="43"/>
        <v/>
      </c>
      <c r="W88" s="23" t="str">
        <f t="shared" si="31"/>
        <v/>
      </c>
      <c r="X88" s="24"/>
      <c r="Y88" s="25" t="str">
        <f t="shared" si="44"/>
        <v/>
      </c>
      <c r="Z88" s="23" t="str">
        <f t="shared" si="32"/>
        <v/>
      </c>
      <c r="AA88" s="24"/>
      <c r="AB88" s="25" t="str">
        <f t="shared" si="45"/>
        <v/>
      </c>
      <c r="AC88" s="23" t="str">
        <f t="shared" si="33"/>
        <v/>
      </c>
      <c r="AD88" s="24"/>
      <c r="AE88" s="25" t="str">
        <f t="shared" si="46"/>
        <v/>
      </c>
      <c r="AF88" s="23" t="str">
        <f t="shared" si="34"/>
        <v/>
      </c>
      <c r="AG88" s="24"/>
      <c r="AH88" s="25" t="str">
        <f t="shared" si="47"/>
        <v/>
      </c>
      <c r="AI88" s="23" t="str">
        <f t="shared" si="35"/>
        <v/>
      </c>
      <c r="AJ88" s="26"/>
    </row>
    <row r="89" spans="1:36" x14ac:dyDescent="0.15">
      <c r="A89" s="22" t="str">
        <f t="shared" si="36"/>
        <v/>
      </c>
      <c r="B89" s="23" t="str">
        <f t="shared" si="24"/>
        <v/>
      </c>
      <c r="C89" s="24"/>
      <c r="D89" s="25" t="str">
        <f t="shared" si="37"/>
        <v/>
      </c>
      <c r="E89" s="23" t="str">
        <f t="shared" si="25"/>
        <v/>
      </c>
      <c r="F89" s="24"/>
      <c r="G89" s="25" t="str">
        <f t="shared" si="38"/>
        <v/>
      </c>
      <c r="H89" s="23" t="str">
        <f t="shared" si="26"/>
        <v/>
      </c>
      <c r="I89" s="24"/>
      <c r="J89" s="25" t="str">
        <f t="shared" si="39"/>
        <v/>
      </c>
      <c r="K89" s="23" t="str">
        <f t="shared" si="27"/>
        <v/>
      </c>
      <c r="L89" s="24"/>
      <c r="M89" s="25" t="str">
        <f t="shared" si="40"/>
        <v/>
      </c>
      <c r="N89" s="23" t="str">
        <f t="shared" si="28"/>
        <v/>
      </c>
      <c r="O89" s="24"/>
      <c r="P89" s="25" t="str">
        <f t="shared" si="41"/>
        <v/>
      </c>
      <c r="Q89" s="23" t="str">
        <f t="shared" si="29"/>
        <v/>
      </c>
      <c r="R89" s="26"/>
      <c r="S89" s="22" t="str">
        <f t="shared" si="42"/>
        <v/>
      </c>
      <c r="T89" s="23" t="str">
        <f t="shared" si="30"/>
        <v/>
      </c>
      <c r="U89" s="24"/>
      <c r="V89" s="25" t="str">
        <f t="shared" si="43"/>
        <v/>
      </c>
      <c r="W89" s="23" t="str">
        <f t="shared" si="31"/>
        <v/>
      </c>
      <c r="X89" s="24"/>
      <c r="Y89" s="25" t="str">
        <f t="shared" si="44"/>
        <v/>
      </c>
      <c r="Z89" s="23" t="str">
        <f t="shared" si="32"/>
        <v/>
      </c>
      <c r="AA89" s="24"/>
      <c r="AB89" s="25" t="str">
        <f t="shared" si="45"/>
        <v/>
      </c>
      <c r="AC89" s="23" t="str">
        <f t="shared" si="33"/>
        <v/>
      </c>
      <c r="AD89" s="24"/>
      <c r="AE89" s="25" t="str">
        <f t="shared" si="46"/>
        <v/>
      </c>
      <c r="AF89" s="23" t="str">
        <f t="shared" si="34"/>
        <v/>
      </c>
      <c r="AG89" s="24"/>
      <c r="AH89" s="25" t="str">
        <f t="shared" si="47"/>
        <v/>
      </c>
      <c r="AI89" s="23" t="str">
        <f t="shared" si="35"/>
        <v/>
      </c>
      <c r="AJ89" s="26"/>
    </row>
    <row r="90" spans="1:36" x14ac:dyDescent="0.15">
      <c r="A90" s="22" t="str">
        <f t="shared" si="36"/>
        <v/>
      </c>
      <c r="B90" s="23" t="str">
        <f t="shared" si="24"/>
        <v/>
      </c>
      <c r="C90" s="24"/>
      <c r="D90" s="25" t="str">
        <f t="shared" si="37"/>
        <v/>
      </c>
      <c r="E90" s="23" t="str">
        <f t="shared" si="25"/>
        <v/>
      </c>
      <c r="F90" s="24"/>
      <c r="G90" s="25" t="str">
        <f t="shared" si="38"/>
        <v/>
      </c>
      <c r="H90" s="23" t="str">
        <f t="shared" si="26"/>
        <v/>
      </c>
      <c r="I90" s="24"/>
      <c r="J90" s="25" t="str">
        <f t="shared" si="39"/>
        <v/>
      </c>
      <c r="K90" s="23" t="str">
        <f t="shared" si="27"/>
        <v/>
      </c>
      <c r="L90" s="24"/>
      <c r="M90" s="25" t="str">
        <f t="shared" si="40"/>
        <v/>
      </c>
      <c r="N90" s="23" t="str">
        <f t="shared" si="28"/>
        <v/>
      </c>
      <c r="O90" s="24"/>
      <c r="P90" s="25" t="str">
        <f t="shared" si="41"/>
        <v/>
      </c>
      <c r="Q90" s="23" t="str">
        <f t="shared" si="29"/>
        <v/>
      </c>
      <c r="R90" s="26"/>
      <c r="S90" s="22" t="str">
        <f t="shared" si="42"/>
        <v/>
      </c>
      <c r="T90" s="23" t="str">
        <f t="shared" si="30"/>
        <v/>
      </c>
      <c r="U90" s="24"/>
      <c r="V90" s="25" t="str">
        <f t="shared" si="43"/>
        <v/>
      </c>
      <c r="W90" s="23" t="str">
        <f t="shared" si="31"/>
        <v/>
      </c>
      <c r="X90" s="24"/>
      <c r="Y90" s="25" t="str">
        <f t="shared" si="44"/>
        <v/>
      </c>
      <c r="Z90" s="23" t="str">
        <f t="shared" si="32"/>
        <v/>
      </c>
      <c r="AA90" s="24"/>
      <c r="AB90" s="25" t="str">
        <f t="shared" si="45"/>
        <v/>
      </c>
      <c r="AC90" s="23" t="str">
        <f t="shared" si="33"/>
        <v/>
      </c>
      <c r="AD90" s="24"/>
      <c r="AE90" s="25" t="str">
        <f t="shared" si="46"/>
        <v/>
      </c>
      <c r="AF90" s="23" t="str">
        <f t="shared" si="34"/>
        <v/>
      </c>
      <c r="AG90" s="24"/>
      <c r="AH90" s="25" t="str">
        <f t="shared" si="47"/>
        <v/>
      </c>
      <c r="AI90" s="23" t="str">
        <f t="shared" si="35"/>
        <v/>
      </c>
      <c r="AJ90" s="26"/>
    </row>
    <row r="91" spans="1:36" x14ac:dyDescent="0.15">
      <c r="A91" s="22" t="str">
        <f t="shared" si="36"/>
        <v/>
      </c>
      <c r="B91" s="23" t="str">
        <f t="shared" si="24"/>
        <v/>
      </c>
      <c r="C91" s="24"/>
      <c r="D91" s="25" t="str">
        <f t="shared" si="37"/>
        <v/>
      </c>
      <c r="E91" s="23" t="str">
        <f t="shared" si="25"/>
        <v/>
      </c>
      <c r="F91" s="24"/>
      <c r="G91" s="25" t="str">
        <f t="shared" si="38"/>
        <v/>
      </c>
      <c r="H91" s="23" t="str">
        <f t="shared" si="26"/>
        <v/>
      </c>
      <c r="I91" s="24"/>
      <c r="J91" s="25" t="str">
        <f t="shared" si="39"/>
        <v/>
      </c>
      <c r="K91" s="23" t="str">
        <f t="shared" si="27"/>
        <v/>
      </c>
      <c r="L91" s="24"/>
      <c r="M91" s="25" t="str">
        <f t="shared" si="40"/>
        <v/>
      </c>
      <c r="N91" s="23" t="str">
        <f t="shared" si="28"/>
        <v/>
      </c>
      <c r="O91" s="24"/>
      <c r="P91" s="25" t="str">
        <f t="shared" si="41"/>
        <v/>
      </c>
      <c r="Q91" s="23" t="str">
        <f t="shared" si="29"/>
        <v/>
      </c>
      <c r="R91" s="26"/>
      <c r="S91" s="22" t="str">
        <f t="shared" si="42"/>
        <v/>
      </c>
      <c r="T91" s="23" t="str">
        <f t="shared" si="30"/>
        <v/>
      </c>
      <c r="U91" s="24"/>
      <c r="V91" s="25" t="str">
        <f t="shared" si="43"/>
        <v/>
      </c>
      <c r="W91" s="23" t="str">
        <f t="shared" si="31"/>
        <v/>
      </c>
      <c r="X91" s="24"/>
      <c r="Y91" s="25" t="str">
        <f t="shared" si="44"/>
        <v/>
      </c>
      <c r="Z91" s="23" t="str">
        <f t="shared" si="32"/>
        <v/>
      </c>
      <c r="AA91" s="24"/>
      <c r="AB91" s="25" t="str">
        <f t="shared" si="45"/>
        <v/>
      </c>
      <c r="AC91" s="23" t="str">
        <f t="shared" si="33"/>
        <v/>
      </c>
      <c r="AD91" s="24"/>
      <c r="AE91" s="25" t="str">
        <f t="shared" si="46"/>
        <v/>
      </c>
      <c r="AF91" s="23" t="str">
        <f t="shared" si="34"/>
        <v/>
      </c>
      <c r="AG91" s="24"/>
      <c r="AH91" s="25" t="str">
        <f t="shared" si="47"/>
        <v/>
      </c>
      <c r="AI91" s="23" t="str">
        <f t="shared" si="35"/>
        <v/>
      </c>
      <c r="AJ91" s="26"/>
    </row>
    <row r="92" spans="1:36" x14ac:dyDescent="0.15">
      <c r="A92" s="22" t="str">
        <f t="shared" si="36"/>
        <v/>
      </c>
      <c r="B92" s="23" t="str">
        <f t="shared" si="24"/>
        <v/>
      </c>
      <c r="C92" s="24"/>
      <c r="D92" s="25" t="str">
        <f t="shared" si="37"/>
        <v/>
      </c>
      <c r="E92" s="23" t="str">
        <f t="shared" si="25"/>
        <v/>
      </c>
      <c r="F92" s="24"/>
      <c r="G92" s="25" t="str">
        <f t="shared" si="38"/>
        <v/>
      </c>
      <c r="H92" s="23" t="str">
        <f t="shared" si="26"/>
        <v/>
      </c>
      <c r="I92" s="24"/>
      <c r="J92" s="25" t="str">
        <f t="shared" si="39"/>
        <v/>
      </c>
      <c r="K92" s="23" t="str">
        <f t="shared" si="27"/>
        <v/>
      </c>
      <c r="L92" s="24"/>
      <c r="M92" s="25" t="str">
        <f t="shared" si="40"/>
        <v/>
      </c>
      <c r="N92" s="23" t="str">
        <f t="shared" si="28"/>
        <v/>
      </c>
      <c r="O92" s="24"/>
      <c r="P92" s="25" t="str">
        <f t="shared" si="41"/>
        <v/>
      </c>
      <c r="Q92" s="23" t="str">
        <f t="shared" si="29"/>
        <v/>
      </c>
      <c r="R92" s="26"/>
      <c r="S92" s="22" t="str">
        <f t="shared" si="42"/>
        <v/>
      </c>
      <c r="T92" s="23" t="str">
        <f t="shared" si="30"/>
        <v/>
      </c>
      <c r="U92" s="24"/>
      <c r="V92" s="25" t="str">
        <f t="shared" si="43"/>
        <v/>
      </c>
      <c r="W92" s="23" t="str">
        <f t="shared" si="31"/>
        <v/>
      </c>
      <c r="X92" s="24"/>
      <c r="Y92" s="25" t="str">
        <f t="shared" si="44"/>
        <v/>
      </c>
      <c r="Z92" s="23" t="str">
        <f t="shared" si="32"/>
        <v/>
      </c>
      <c r="AA92" s="24"/>
      <c r="AB92" s="25" t="str">
        <f t="shared" si="45"/>
        <v/>
      </c>
      <c r="AC92" s="23" t="str">
        <f t="shared" si="33"/>
        <v/>
      </c>
      <c r="AD92" s="24"/>
      <c r="AE92" s="25" t="str">
        <f t="shared" si="46"/>
        <v/>
      </c>
      <c r="AF92" s="23" t="str">
        <f t="shared" si="34"/>
        <v/>
      </c>
      <c r="AG92" s="24"/>
      <c r="AH92" s="25" t="str">
        <f t="shared" si="47"/>
        <v/>
      </c>
      <c r="AI92" s="23" t="str">
        <f t="shared" si="35"/>
        <v/>
      </c>
      <c r="AJ92" s="26"/>
    </row>
    <row r="93" spans="1:36" x14ac:dyDescent="0.15">
      <c r="A93" s="22" t="str">
        <f t="shared" si="36"/>
        <v/>
      </c>
      <c r="B93" s="23" t="str">
        <f t="shared" si="24"/>
        <v/>
      </c>
      <c r="C93" s="24"/>
      <c r="D93" s="25" t="str">
        <f t="shared" si="37"/>
        <v/>
      </c>
      <c r="E93" s="23" t="str">
        <f t="shared" si="25"/>
        <v/>
      </c>
      <c r="F93" s="24"/>
      <c r="G93" s="25" t="str">
        <f t="shared" si="38"/>
        <v/>
      </c>
      <c r="H93" s="23" t="str">
        <f t="shared" si="26"/>
        <v/>
      </c>
      <c r="I93" s="24"/>
      <c r="J93" s="25" t="str">
        <f t="shared" si="39"/>
        <v/>
      </c>
      <c r="K93" s="23" t="str">
        <f t="shared" si="27"/>
        <v/>
      </c>
      <c r="L93" s="24"/>
      <c r="M93" s="25" t="str">
        <f t="shared" si="40"/>
        <v/>
      </c>
      <c r="N93" s="23" t="str">
        <f t="shared" si="28"/>
        <v/>
      </c>
      <c r="O93" s="24"/>
      <c r="P93" s="25" t="str">
        <f t="shared" si="41"/>
        <v/>
      </c>
      <c r="Q93" s="23" t="str">
        <f t="shared" si="29"/>
        <v/>
      </c>
      <c r="R93" s="26"/>
      <c r="S93" s="22" t="str">
        <f t="shared" si="42"/>
        <v/>
      </c>
      <c r="T93" s="23" t="str">
        <f t="shared" si="30"/>
        <v/>
      </c>
      <c r="U93" s="24"/>
      <c r="V93" s="25" t="str">
        <f t="shared" si="43"/>
        <v/>
      </c>
      <c r="W93" s="23" t="str">
        <f t="shared" si="31"/>
        <v/>
      </c>
      <c r="X93" s="24"/>
      <c r="Y93" s="25" t="str">
        <f t="shared" si="44"/>
        <v/>
      </c>
      <c r="Z93" s="23" t="str">
        <f t="shared" si="32"/>
        <v/>
      </c>
      <c r="AA93" s="24"/>
      <c r="AB93" s="25" t="str">
        <f t="shared" si="45"/>
        <v/>
      </c>
      <c r="AC93" s="23" t="str">
        <f t="shared" si="33"/>
        <v/>
      </c>
      <c r="AD93" s="24"/>
      <c r="AE93" s="25" t="str">
        <f t="shared" si="46"/>
        <v/>
      </c>
      <c r="AF93" s="23" t="str">
        <f t="shared" si="34"/>
        <v/>
      </c>
      <c r="AG93" s="24"/>
      <c r="AH93" s="25" t="str">
        <f t="shared" si="47"/>
        <v/>
      </c>
      <c r="AI93" s="23" t="str">
        <f t="shared" si="35"/>
        <v/>
      </c>
      <c r="AJ93" s="26"/>
    </row>
    <row r="94" spans="1:36" x14ac:dyDescent="0.15">
      <c r="A94" s="22" t="str">
        <f t="shared" si="36"/>
        <v/>
      </c>
      <c r="B94" s="23" t="str">
        <f t="shared" si="24"/>
        <v/>
      </c>
      <c r="C94" s="24"/>
      <c r="D94" s="25" t="str">
        <f t="shared" si="37"/>
        <v/>
      </c>
      <c r="E94" s="23" t="str">
        <f t="shared" si="25"/>
        <v/>
      </c>
      <c r="F94" s="24"/>
      <c r="G94" s="25" t="str">
        <f t="shared" si="38"/>
        <v/>
      </c>
      <c r="H94" s="23" t="str">
        <f t="shared" si="26"/>
        <v/>
      </c>
      <c r="I94" s="24"/>
      <c r="J94" s="25" t="str">
        <f t="shared" si="39"/>
        <v/>
      </c>
      <c r="K94" s="23" t="str">
        <f t="shared" si="27"/>
        <v/>
      </c>
      <c r="L94" s="24"/>
      <c r="M94" s="25" t="str">
        <f t="shared" si="40"/>
        <v/>
      </c>
      <c r="N94" s="23" t="str">
        <f t="shared" si="28"/>
        <v/>
      </c>
      <c r="O94" s="24"/>
      <c r="P94" s="25" t="str">
        <f t="shared" si="41"/>
        <v/>
      </c>
      <c r="Q94" s="23" t="str">
        <f t="shared" si="29"/>
        <v/>
      </c>
      <c r="R94" s="26"/>
      <c r="S94" s="22" t="str">
        <f t="shared" si="42"/>
        <v/>
      </c>
      <c r="T94" s="23" t="str">
        <f t="shared" si="30"/>
        <v/>
      </c>
      <c r="U94" s="24"/>
      <c r="V94" s="25" t="str">
        <f t="shared" si="43"/>
        <v/>
      </c>
      <c r="W94" s="23" t="str">
        <f t="shared" si="31"/>
        <v/>
      </c>
      <c r="X94" s="24"/>
      <c r="Y94" s="25" t="str">
        <f t="shared" si="44"/>
        <v/>
      </c>
      <c r="Z94" s="23" t="str">
        <f t="shared" si="32"/>
        <v/>
      </c>
      <c r="AA94" s="24"/>
      <c r="AB94" s="25" t="str">
        <f t="shared" si="45"/>
        <v/>
      </c>
      <c r="AC94" s="23" t="str">
        <f t="shared" si="33"/>
        <v/>
      </c>
      <c r="AD94" s="24"/>
      <c r="AE94" s="25" t="str">
        <f t="shared" si="46"/>
        <v/>
      </c>
      <c r="AF94" s="23" t="str">
        <f t="shared" si="34"/>
        <v/>
      </c>
      <c r="AG94" s="24"/>
      <c r="AH94" s="25" t="str">
        <f t="shared" si="47"/>
        <v/>
      </c>
      <c r="AI94" s="23" t="str">
        <f t="shared" si="35"/>
        <v/>
      </c>
      <c r="AJ94" s="26"/>
    </row>
    <row r="95" spans="1:36" x14ac:dyDescent="0.15">
      <c r="A95" s="22" t="str">
        <f t="shared" si="36"/>
        <v/>
      </c>
      <c r="B95" s="23" t="str">
        <f t="shared" si="24"/>
        <v/>
      </c>
      <c r="C95" s="24"/>
      <c r="D95" s="25" t="str">
        <f t="shared" si="37"/>
        <v/>
      </c>
      <c r="E95" s="23" t="str">
        <f t="shared" si="25"/>
        <v/>
      </c>
      <c r="F95" s="24"/>
      <c r="G95" s="25" t="str">
        <f t="shared" si="38"/>
        <v/>
      </c>
      <c r="H95" s="23" t="str">
        <f t="shared" si="26"/>
        <v/>
      </c>
      <c r="I95" s="24"/>
      <c r="J95" s="25" t="str">
        <f t="shared" si="39"/>
        <v/>
      </c>
      <c r="K95" s="23" t="str">
        <f t="shared" si="27"/>
        <v/>
      </c>
      <c r="L95" s="24"/>
      <c r="M95" s="25" t="str">
        <f t="shared" si="40"/>
        <v/>
      </c>
      <c r="N95" s="23" t="str">
        <f t="shared" si="28"/>
        <v/>
      </c>
      <c r="O95" s="24"/>
      <c r="P95" s="25" t="str">
        <f t="shared" si="41"/>
        <v/>
      </c>
      <c r="Q95" s="23" t="str">
        <f t="shared" si="29"/>
        <v/>
      </c>
      <c r="R95" s="26"/>
      <c r="S95" s="22" t="str">
        <f t="shared" si="42"/>
        <v/>
      </c>
      <c r="T95" s="23" t="str">
        <f t="shared" si="30"/>
        <v/>
      </c>
      <c r="U95" s="24"/>
      <c r="V95" s="25" t="str">
        <f t="shared" si="43"/>
        <v/>
      </c>
      <c r="W95" s="23" t="str">
        <f t="shared" si="31"/>
        <v/>
      </c>
      <c r="X95" s="24"/>
      <c r="Y95" s="25" t="str">
        <f t="shared" si="44"/>
        <v/>
      </c>
      <c r="Z95" s="23" t="str">
        <f t="shared" si="32"/>
        <v/>
      </c>
      <c r="AA95" s="24"/>
      <c r="AB95" s="25" t="str">
        <f t="shared" si="45"/>
        <v/>
      </c>
      <c r="AC95" s="23" t="str">
        <f t="shared" si="33"/>
        <v/>
      </c>
      <c r="AD95" s="24"/>
      <c r="AE95" s="25" t="str">
        <f t="shared" si="46"/>
        <v/>
      </c>
      <c r="AF95" s="23" t="str">
        <f t="shared" si="34"/>
        <v/>
      </c>
      <c r="AG95" s="24"/>
      <c r="AH95" s="25" t="str">
        <f t="shared" si="47"/>
        <v/>
      </c>
      <c r="AI95" s="23" t="str">
        <f t="shared" si="35"/>
        <v/>
      </c>
      <c r="AJ95" s="26"/>
    </row>
    <row r="96" spans="1:36" x14ac:dyDescent="0.15">
      <c r="A96" s="22" t="str">
        <f t="shared" si="36"/>
        <v/>
      </c>
      <c r="B96" s="23" t="str">
        <f t="shared" si="24"/>
        <v/>
      </c>
      <c r="C96" s="24"/>
      <c r="D96" s="25" t="str">
        <f t="shared" si="37"/>
        <v/>
      </c>
      <c r="E96" s="23" t="str">
        <f t="shared" si="25"/>
        <v/>
      </c>
      <c r="F96" s="24"/>
      <c r="G96" s="25" t="str">
        <f t="shared" si="38"/>
        <v/>
      </c>
      <c r="H96" s="23" t="str">
        <f t="shared" si="26"/>
        <v/>
      </c>
      <c r="I96" s="24"/>
      <c r="J96" s="25" t="str">
        <f t="shared" si="39"/>
        <v/>
      </c>
      <c r="K96" s="23" t="str">
        <f t="shared" si="27"/>
        <v/>
      </c>
      <c r="L96" s="24"/>
      <c r="M96" s="25" t="str">
        <f t="shared" si="40"/>
        <v/>
      </c>
      <c r="N96" s="23" t="str">
        <f t="shared" si="28"/>
        <v/>
      </c>
      <c r="O96" s="24"/>
      <c r="P96" s="25" t="str">
        <f t="shared" si="41"/>
        <v/>
      </c>
      <c r="Q96" s="23" t="str">
        <f t="shared" si="29"/>
        <v/>
      </c>
      <c r="R96" s="26"/>
      <c r="S96" s="22" t="str">
        <f t="shared" si="42"/>
        <v/>
      </c>
      <c r="T96" s="23" t="str">
        <f t="shared" si="30"/>
        <v/>
      </c>
      <c r="U96" s="24"/>
      <c r="V96" s="25" t="str">
        <f t="shared" si="43"/>
        <v/>
      </c>
      <c r="W96" s="23" t="str">
        <f t="shared" si="31"/>
        <v/>
      </c>
      <c r="X96" s="24"/>
      <c r="Y96" s="25" t="str">
        <f t="shared" si="44"/>
        <v/>
      </c>
      <c r="Z96" s="23" t="str">
        <f t="shared" si="32"/>
        <v/>
      </c>
      <c r="AA96" s="24"/>
      <c r="AB96" s="25" t="str">
        <f t="shared" si="45"/>
        <v/>
      </c>
      <c r="AC96" s="23" t="str">
        <f t="shared" si="33"/>
        <v/>
      </c>
      <c r="AD96" s="24"/>
      <c r="AE96" s="25" t="str">
        <f t="shared" si="46"/>
        <v/>
      </c>
      <c r="AF96" s="23" t="str">
        <f t="shared" si="34"/>
        <v/>
      </c>
      <c r="AG96" s="24"/>
      <c r="AH96" s="25" t="str">
        <f t="shared" si="47"/>
        <v/>
      </c>
      <c r="AI96" s="23" t="str">
        <f t="shared" si="35"/>
        <v/>
      </c>
      <c r="AJ96" s="26"/>
    </row>
    <row r="97" spans="1:36" x14ac:dyDescent="0.15">
      <c r="A97" s="22" t="str">
        <f t="shared" si="36"/>
        <v/>
      </c>
      <c r="B97" s="23" t="str">
        <f t="shared" si="24"/>
        <v/>
      </c>
      <c r="C97" s="24"/>
      <c r="D97" s="25" t="str">
        <f t="shared" si="37"/>
        <v/>
      </c>
      <c r="E97" s="23" t="str">
        <f t="shared" si="25"/>
        <v/>
      </c>
      <c r="F97" s="24"/>
      <c r="G97" s="25" t="str">
        <f t="shared" si="38"/>
        <v/>
      </c>
      <c r="H97" s="23" t="str">
        <f t="shared" si="26"/>
        <v/>
      </c>
      <c r="I97" s="24"/>
      <c r="J97" s="25" t="str">
        <f t="shared" si="39"/>
        <v/>
      </c>
      <c r="K97" s="23" t="str">
        <f t="shared" si="27"/>
        <v/>
      </c>
      <c r="L97" s="24"/>
      <c r="M97" s="25" t="str">
        <f t="shared" si="40"/>
        <v/>
      </c>
      <c r="N97" s="23" t="str">
        <f t="shared" si="28"/>
        <v/>
      </c>
      <c r="O97" s="24"/>
      <c r="P97" s="25" t="str">
        <f t="shared" si="41"/>
        <v/>
      </c>
      <c r="Q97" s="23" t="str">
        <f t="shared" si="29"/>
        <v/>
      </c>
      <c r="R97" s="26"/>
      <c r="S97" s="22" t="str">
        <f t="shared" si="42"/>
        <v/>
      </c>
      <c r="T97" s="23" t="str">
        <f t="shared" si="30"/>
        <v/>
      </c>
      <c r="U97" s="24"/>
      <c r="V97" s="25" t="str">
        <f t="shared" si="43"/>
        <v/>
      </c>
      <c r="W97" s="23" t="str">
        <f t="shared" si="31"/>
        <v/>
      </c>
      <c r="X97" s="24"/>
      <c r="Y97" s="25" t="str">
        <f t="shared" si="44"/>
        <v/>
      </c>
      <c r="Z97" s="23" t="str">
        <f t="shared" si="32"/>
        <v/>
      </c>
      <c r="AA97" s="24"/>
      <c r="AB97" s="25" t="str">
        <f t="shared" si="45"/>
        <v/>
      </c>
      <c r="AC97" s="23" t="str">
        <f t="shared" si="33"/>
        <v/>
      </c>
      <c r="AD97" s="24"/>
      <c r="AE97" s="25" t="str">
        <f t="shared" si="46"/>
        <v/>
      </c>
      <c r="AF97" s="23" t="str">
        <f t="shared" si="34"/>
        <v/>
      </c>
      <c r="AG97" s="24"/>
      <c r="AH97" s="25" t="str">
        <f t="shared" si="47"/>
        <v/>
      </c>
      <c r="AI97" s="23" t="str">
        <f t="shared" si="35"/>
        <v/>
      </c>
      <c r="AJ97" s="26"/>
    </row>
    <row r="98" spans="1:36" x14ac:dyDescent="0.15">
      <c r="A98" s="22" t="str">
        <f t="shared" si="36"/>
        <v/>
      </c>
      <c r="B98" s="23" t="str">
        <f t="shared" si="24"/>
        <v/>
      </c>
      <c r="C98" s="24"/>
      <c r="D98" s="25" t="str">
        <f t="shared" si="37"/>
        <v/>
      </c>
      <c r="E98" s="23" t="str">
        <f t="shared" si="25"/>
        <v/>
      </c>
      <c r="F98" s="24"/>
      <c r="G98" s="25" t="str">
        <f t="shared" si="38"/>
        <v/>
      </c>
      <c r="H98" s="23" t="str">
        <f t="shared" si="26"/>
        <v/>
      </c>
      <c r="I98" s="24"/>
      <c r="J98" s="25" t="str">
        <f t="shared" si="39"/>
        <v/>
      </c>
      <c r="K98" s="23" t="str">
        <f t="shared" si="27"/>
        <v/>
      </c>
      <c r="L98" s="24"/>
      <c r="M98" s="25" t="str">
        <f t="shared" si="40"/>
        <v/>
      </c>
      <c r="N98" s="23" t="str">
        <f t="shared" si="28"/>
        <v/>
      </c>
      <c r="O98" s="24"/>
      <c r="P98" s="25" t="str">
        <f t="shared" si="41"/>
        <v/>
      </c>
      <c r="Q98" s="23" t="str">
        <f t="shared" si="29"/>
        <v/>
      </c>
      <c r="R98" s="26"/>
      <c r="S98" s="22" t="str">
        <f t="shared" si="42"/>
        <v/>
      </c>
      <c r="T98" s="23" t="str">
        <f t="shared" si="30"/>
        <v/>
      </c>
      <c r="U98" s="24"/>
      <c r="V98" s="25" t="str">
        <f t="shared" si="43"/>
        <v/>
      </c>
      <c r="W98" s="23" t="str">
        <f t="shared" si="31"/>
        <v/>
      </c>
      <c r="X98" s="24"/>
      <c r="Y98" s="25" t="str">
        <f t="shared" si="44"/>
        <v/>
      </c>
      <c r="Z98" s="23" t="str">
        <f t="shared" si="32"/>
        <v/>
      </c>
      <c r="AA98" s="24"/>
      <c r="AB98" s="25" t="str">
        <f t="shared" si="45"/>
        <v/>
      </c>
      <c r="AC98" s="23" t="str">
        <f t="shared" si="33"/>
        <v/>
      </c>
      <c r="AD98" s="24"/>
      <c r="AE98" s="25" t="str">
        <f t="shared" si="46"/>
        <v/>
      </c>
      <c r="AF98" s="23" t="str">
        <f t="shared" si="34"/>
        <v/>
      </c>
      <c r="AG98" s="24"/>
      <c r="AH98" s="25" t="str">
        <f t="shared" si="47"/>
        <v/>
      </c>
      <c r="AI98" s="23" t="str">
        <f t="shared" si="35"/>
        <v/>
      </c>
      <c r="AJ98" s="26"/>
    </row>
    <row r="99" spans="1:36" x14ac:dyDescent="0.15">
      <c r="A99" s="22" t="str">
        <f t="shared" si="36"/>
        <v/>
      </c>
      <c r="B99" s="23" t="str">
        <f t="shared" si="24"/>
        <v/>
      </c>
      <c r="C99" s="24"/>
      <c r="D99" s="25" t="str">
        <f t="shared" si="37"/>
        <v/>
      </c>
      <c r="E99" s="23" t="str">
        <f t="shared" si="25"/>
        <v/>
      </c>
      <c r="F99" s="24"/>
      <c r="G99" s="25" t="str">
        <f t="shared" si="38"/>
        <v/>
      </c>
      <c r="H99" s="23" t="str">
        <f t="shared" si="26"/>
        <v/>
      </c>
      <c r="I99" s="24"/>
      <c r="J99" s="25" t="str">
        <f t="shared" si="39"/>
        <v/>
      </c>
      <c r="K99" s="23" t="str">
        <f t="shared" si="27"/>
        <v/>
      </c>
      <c r="L99" s="24"/>
      <c r="M99" s="25" t="str">
        <f t="shared" si="40"/>
        <v/>
      </c>
      <c r="N99" s="23" t="str">
        <f t="shared" si="28"/>
        <v/>
      </c>
      <c r="O99" s="24"/>
      <c r="P99" s="25" t="str">
        <f t="shared" si="41"/>
        <v/>
      </c>
      <c r="Q99" s="23" t="str">
        <f t="shared" si="29"/>
        <v/>
      </c>
      <c r="R99" s="26"/>
      <c r="S99" s="22" t="str">
        <f t="shared" si="42"/>
        <v/>
      </c>
      <c r="T99" s="23" t="str">
        <f t="shared" si="30"/>
        <v/>
      </c>
      <c r="U99" s="24"/>
      <c r="V99" s="25" t="str">
        <f t="shared" si="43"/>
        <v/>
      </c>
      <c r="W99" s="23" t="str">
        <f t="shared" si="31"/>
        <v/>
      </c>
      <c r="X99" s="24"/>
      <c r="Y99" s="25" t="str">
        <f t="shared" si="44"/>
        <v/>
      </c>
      <c r="Z99" s="23" t="str">
        <f t="shared" si="32"/>
        <v/>
      </c>
      <c r="AA99" s="24"/>
      <c r="AB99" s="25" t="str">
        <f t="shared" si="45"/>
        <v/>
      </c>
      <c r="AC99" s="23" t="str">
        <f t="shared" si="33"/>
        <v/>
      </c>
      <c r="AD99" s="24"/>
      <c r="AE99" s="25" t="str">
        <f t="shared" si="46"/>
        <v/>
      </c>
      <c r="AF99" s="23" t="str">
        <f t="shared" si="34"/>
        <v/>
      </c>
      <c r="AG99" s="24"/>
      <c r="AH99" s="25" t="str">
        <f t="shared" si="47"/>
        <v/>
      </c>
      <c r="AI99" s="23" t="str">
        <f t="shared" si="35"/>
        <v/>
      </c>
      <c r="AJ99" s="26"/>
    </row>
    <row r="100" spans="1:36" x14ac:dyDescent="0.15">
      <c r="A100" s="22" t="str">
        <f t="shared" si="36"/>
        <v/>
      </c>
      <c r="B100" s="23" t="str">
        <f t="shared" si="24"/>
        <v/>
      </c>
      <c r="C100" s="24"/>
      <c r="D100" s="25" t="str">
        <f t="shared" si="37"/>
        <v/>
      </c>
      <c r="E100" s="23" t="str">
        <f t="shared" si="25"/>
        <v/>
      </c>
      <c r="F100" s="24"/>
      <c r="G100" s="25" t="str">
        <f t="shared" si="38"/>
        <v/>
      </c>
      <c r="H100" s="23" t="str">
        <f t="shared" si="26"/>
        <v/>
      </c>
      <c r="I100" s="24"/>
      <c r="J100" s="25" t="str">
        <f t="shared" si="39"/>
        <v/>
      </c>
      <c r="K100" s="23" t="str">
        <f t="shared" si="27"/>
        <v/>
      </c>
      <c r="L100" s="24"/>
      <c r="M100" s="25" t="str">
        <f t="shared" si="40"/>
        <v/>
      </c>
      <c r="N100" s="23" t="str">
        <f t="shared" si="28"/>
        <v/>
      </c>
      <c r="O100" s="24"/>
      <c r="P100" s="25" t="str">
        <f t="shared" si="41"/>
        <v/>
      </c>
      <c r="Q100" s="23" t="str">
        <f t="shared" si="29"/>
        <v/>
      </c>
      <c r="R100" s="26"/>
      <c r="S100" s="22" t="str">
        <f t="shared" si="42"/>
        <v/>
      </c>
      <c r="T100" s="23" t="str">
        <f t="shared" si="30"/>
        <v/>
      </c>
      <c r="U100" s="24"/>
      <c r="V100" s="25" t="str">
        <f t="shared" si="43"/>
        <v/>
      </c>
      <c r="W100" s="23" t="str">
        <f t="shared" si="31"/>
        <v/>
      </c>
      <c r="X100" s="24"/>
      <c r="Y100" s="25" t="str">
        <f t="shared" si="44"/>
        <v/>
      </c>
      <c r="Z100" s="23" t="str">
        <f t="shared" si="32"/>
        <v/>
      </c>
      <c r="AA100" s="24"/>
      <c r="AB100" s="25" t="str">
        <f t="shared" si="45"/>
        <v/>
      </c>
      <c r="AC100" s="23" t="str">
        <f t="shared" si="33"/>
        <v/>
      </c>
      <c r="AD100" s="24"/>
      <c r="AE100" s="25" t="str">
        <f t="shared" si="46"/>
        <v/>
      </c>
      <c r="AF100" s="23" t="str">
        <f t="shared" si="34"/>
        <v/>
      </c>
      <c r="AG100" s="24"/>
      <c r="AH100" s="25" t="str">
        <f t="shared" si="47"/>
        <v/>
      </c>
      <c r="AI100" s="23" t="str">
        <f t="shared" si="35"/>
        <v/>
      </c>
      <c r="AJ100" s="26"/>
    </row>
    <row r="101" spans="1:36" x14ac:dyDescent="0.15">
      <c r="A101" s="22" t="str">
        <f t="shared" si="36"/>
        <v/>
      </c>
      <c r="B101" s="23" t="str">
        <f t="shared" si="24"/>
        <v/>
      </c>
      <c r="C101" s="24"/>
      <c r="D101" s="25" t="str">
        <f t="shared" si="37"/>
        <v/>
      </c>
      <c r="E101" s="23" t="str">
        <f t="shared" si="25"/>
        <v/>
      </c>
      <c r="F101" s="24"/>
      <c r="G101" s="25" t="str">
        <f t="shared" si="38"/>
        <v/>
      </c>
      <c r="H101" s="23" t="str">
        <f t="shared" si="26"/>
        <v/>
      </c>
      <c r="I101" s="24"/>
      <c r="J101" s="25" t="str">
        <f t="shared" si="39"/>
        <v/>
      </c>
      <c r="K101" s="23" t="str">
        <f t="shared" si="27"/>
        <v/>
      </c>
      <c r="L101" s="24"/>
      <c r="M101" s="25" t="str">
        <f t="shared" si="40"/>
        <v/>
      </c>
      <c r="N101" s="23" t="str">
        <f t="shared" si="28"/>
        <v/>
      </c>
      <c r="O101" s="24"/>
      <c r="P101" s="25" t="str">
        <f t="shared" si="41"/>
        <v/>
      </c>
      <c r="Q101" s="23" t="str">
        <f t="shared" si="29"/>
        <v/>
      </c>
      <c r="R101" s="26"/>
      <c r="S101" s="22" t="str">
        <f t="shared" si="42"/>
        <v/>
      </c>
      <c r="T101" s="23" t="str">
        <f t="shared" si="30"/>
        <v/>
      </c>
      <c r="U101" s="24"/>
      <c r="V101" s="25" t="str">
        <f t="shared" si="43"/>
        <v/>
      </c>
      <c r="W101" s="23" t="str">
        <f t="shared" si="31"/>
        <v/>
      </c>
      <c r="X101" s="24"/>
      <c r="Y101" s="25" t="str">
        <f t="shared" si="44"/>
        <v/>
      </c>
      <c r="Z101" s="23" t="str">
        <f t="shared" si="32"/>
        <v/>
      </c>
      <c r="AA101" s="24"/>
      <c r="AB101" s="25" t="str">
        <f t="shared" si="45"/>
        <v/>
      </c>
      <c r="AC101" s="23" t="str">
        <f t="shared" si="33"/>
        <v/>
      </c>
      <c r="AD101" s="24"/>
      <c r="AE101" s="25" t="str">
        <f t="shared" si="46"/>
        <v/>
      </c>
      <c r="AF101" s="23" t="str">
        <f t="shared" si="34"/>
        <v/>
      </c>
      <c r="AG101" s="24"/>
      <c r="AH101" s="25" t="str">
        <f t="shared" si="47"/>
        <v/>
      </c>
      <c r="AI101" s="23" t="str">
        <f t="shared" si="35"/>
        <v/>
      </c>
      <c r="AJ101" s="26"/>
    </row>
    <row r="102" spans="1:36" x14ac:dyDescent="0.15">
      <c r="A102" s="22" t="str">
        <f t="shared" si="36"/>
        <v/>
      </c>
      <c r="B102" s="23" t="str">
        <f t="shared" si="24"/>
        <v/>
      </c>
      <c r="C102" s="24"/>
      <c r="D102" s="25" t="str">
        <f t="shared" si="37"/>
        <v/>
      </c>
      <c r="E102" s="23" t="str">
        <f t="shared" si="25"/>
        <v/>
      </c>
      <c r="F102" s="24"/>
      <c r="G102" s="25" t="str">
        <f t="shared" si="38"/>
        <v/>
      </c>
      <c r="H102" s="23" t="str">
        <f t="shared" si="26"/>
        <v/>
      </c>
      <c r="I102" s="24"/>
      <c r="J102" s="25" t="str">
        <f t="shared" si="39"/>
        <v/>
      </c>
      <c r="K102" s="23" t="str">
        <f t="shared" si="27"/>
        <v/>
      </c>
      <c r="L102" s="24"/>
      <c r="M102" s="25" t="str">
        <f t="shared" si="40"/>
        <v/>
      </c>
      <c r="N102" s="23" t="str">
        <f t="shared" si="28"/>
        <v/>
      </c>
      <c r="O102" s="24"/>
      <c r="P102" s="25" t="str">
        <f t="shared" si="41"/>
        <v/>
      </c>
      <c r="Q102" s="23" t="str">
        <f t="shared" si="29"/>
        <v/>
      </c>
      <c r="R102" s="26"/>
      <c r="S102" s="22" t="str">
        <f t="shared" si="42"/>
        <v/>
      </c>
      <c r="T102" s="23" t="str">
        <f t="shared" si="30"/>
        <v/>
      </c>
      <c r="U102" s="24"/>
      <c r="V102" s="25" t="str">
        <f t="shared" si="43"/>
        <v/>
      </c>
      <c r="W102" s="23" t="str">
        <f t="shared" si="31"/>
        <v/>
      </c>
      <c r="X102" s="24"/>
      <c r="Y102" s="25" t="str">
        <f t="shared" si="44"/>
        <v/>
      </c>
      <c r="Z102" s="23" t="str">
        <f t="shared" si="32"/>
        <v/>
      </c>
      <c r="AA102" s="24"/>
      <c r="AB102" s="25" t="str">
        <f t="shared" si="45"/>
        <v/>
      </c>
      <c r="AC102" s="23" t="str">
        <f t="shared" si="33"/>
        <v/>
      </c>
      <c r="AD102" s="24"/>
      <c r="AE102" s="25" t="str">
        <f t="shared" si="46"/>
        <v/>
      </c>
      <c r="AF102" s="23" t="str">
        <f t="shared" si="34"/>
        <v/>
      </c>
      <c r="AG102" s="24"/>
      <c r="AH102" s="25" t="str">
        <f t="shared" si="47"/>
        <v/>
      </c>
      <c r="AI102" s="23" t="str">
        <f t="shared" si="35"/>
        <v/>
      </c>
      <c r="AJ102" s="26"/>
    </row>
    <row r="103" spans="1:36" x14ac:dyDescent="0.15">
      <c r="A103" s="22" t="str">
        <f t="shared" si="36"/>
        <v/>
      </c>
      <c r="B103" s="23" t="str">
        <f t="shared" si="24"/>
        <v/>
      </c>
      <c r="C103" s="24"/>
      <c r="D103" s="25" t="str">
        <f t="shared" si="37"/>
        <v/>
      </c>
      <c r="E103" s="23" t="str">
        <f t="shared" si="25"/>
        <v/>
      </c>
      <c r="F103" s="24"/>
      <c r="G103" s="25" t="str">
        <f t="shared" si="38"/>
        <v/>
      </c>
      <c r="H103" s="23" t="str">
        <f t="shared" si="26"/>
        <v/>
      </c>
      <c r="I103" s="24"/>
      <c r="J103" s="25" t="str">
        <f t="shared" si="39"/>
        <v/>
      </c>
      <c r="K103" s="23" t="str">
        <f t="shared" si="27"/>
        <v/>
      </c>
      <c r="L103" s="24"/>
      <c r="M103" s="25" t="str">
        <f t="shared" si="40"/>
        <v/>
      </c>
      <c r="N103" s="23" t="str">
        <f t="shared" si="28"/>
        <v/>
      </c>
      <c r="O103" s="24"/>
      <c r="P103" s="25" t="str">
        <f t="shared" si="41"/>
        <v/>
      </c>
      <c r="Q103" s="23" t="str">
        <f t="shared" si="29"/>
        <v/>
      </c>
      <c r="R103" s="26"/>
      <c r="S103" s="22" t="str">
        <f t="shared" si="42"/>
        <v/>
      </c>
      <c r="T103" s="23" t="str">
        <f t="shared" si="30"/>
        <v/>
      </c>
      <c r="U103" s="24"/>
      <c r="V103" s="25" t="str">
        <f t="shared" si="43"/>
        <v/>
      </c>
      <c r="W103" s="23" t="str">
        <f t="shared" si="31"/>
        <v/>
      </c>
      <c r="X103" s="24"/>
      <c r="Y103" s="25" t="str">
        <f t="shared" si="44"/>
        <v/>
      </c>
      <c r="Z103" s="23" t="str">
        <f t="shared" si="32"/>
        <v/>
      </c>
      <c r="AA103" s="24"/>
      <c r="AB103" s="25" t="str">
        <f t="shared" si="45"/>
        <v/>
      </c>
      <c r="AC103" s="23" t="str">
        <f t="shared" si="33"/>
        <v/>
      </c>
      <c r="AD103" s="24"/>
      <c r="AE103" s="25" t="str">
        <f t="shared" si="46"/>
        <v/>
      </c>
      <c r="AF103" s="23" t="str">
        <f t="shared" si="34"/>
        <v/>
      </c>
      <c r="AG103" s="24"/>
      <c r="AH103" s="25" t="str">
        <f t="shared" si="47"/>
        <v/>
      </c>
      <c r="AI103" s="23" t="str">
        <f t="shared" si="35"/>
        <v/>
      </c>
      <c r="AJ103" s="26"/>
    </row>
    <row r="104" spans="1:36" x14ac:dyDescent="0.15">
      <c r="A104" s="22" t="str">
        <f t="shared" si="36"/>
        <v/>
      </c>
      <c r="B104" s="23" t="str">
        <f t="shared" si="24"/>
        <v/>
      </c>
      <c r="C104" s="24"/>
      <c r="D104" s="25" t="str">
        <f t="shared" si="37"/>
        <v/>
      </c>
      <c r="E104" s="23" t="str">
        <f t="shared" si="25"/>
        <v/>
      </c>
      <c r="F104" s="24"/>
      <c r="G104" s="25" t="str">
        <f t="shared" si="38"/>
        <v/>
      </c>
      <c r="H104" s="23" t="str">
        <f t="shared" si="26"/>
        <v/>
      </c>
      <c r="I104" s="24"/>
      <c r="J104" s="25" t="str">
        <f t="shared" si="39"/>
        <v/>
      </c>
      <c r="K104" s="23" t="str">
        <f t="shared" si="27"/>
        <v/>
      </c>
      <c r="L104" s="24"/>
      <c r="M104" s="25" t="str">
        <f t="shared" si="40"/>
        <v/>
      </c>
      <c r="N104" s="23" t="str">
        <f t="shared" si="28"/>
        <v/>
      </c>
      <c r="O104" s="24"/>
      <c r="P104" s="25" t="str">
        <f t="shared" si="41"/>
        <v/>
      </c>
      <c r="Q104" s="23" t="str">
        <f t="shared" si="29"/>
        <v/>
      </c>
      <c r="R104" s="26"/>
      <c r="S104" s="22" t="str">
        <f t="shared" si="42"/>
        <v/>
      </c>
      <c r="T104" s="23" t="str">
        <f t="shared" si="30"/>
        <v/>
      </c>
      <c r="U104" s="24"/>
      <c r="V104" s="25" t="str">
        <f t="shared" si="43"/>
        <v/>
      </c>
      <c r="W104" s="23" t="str">
        <f t="shared" si="31"/>
        <v/>
      </c>
      <c r="X104" s="24"/>
      <c r="Y104" s="25" t="str">
        <f t="shared" si="44"/>
        <v/>
      </c>
      <c r="Z104" s="23" t="str">
        <f t="shared" si="32"/>
        <v/>
      </c>
      <c r="AA104" s="24"/>
      <c r="AB104" s="25" t="str">
        <f t="shared" si="45"/>
        <v/>
      </c>
      <c r="AC104" s="23" t="str">
        <f t="shared" si="33"/>
        <v/>
      </c>
      <c r="AD104" s="24"/>
      <c r="AE104" s="25" t="str">
        <f t="shared" si="46"/>
        <v/>
      </c>
      <c r="AF104" s="23" t="str">
        <f t="shared" si="34"/>
        <v/>
      </c>
      <c r="AG104" s="24"/>
      <c r="AH104" s="25" t="str">
        <f t="shared" si="47"/>
        <v/>
      </c>
      <c r="AI104" s="23" t="str">
        <f t="shared" si="35"/>
        <v/>
      </c>
      <c r="AJ104" s="26"/>
    </row>
    <row r="105" spans="1:36" x14ac:dyDescent="0.15">
      <c r="A105" s="22" t="str">
        <f t="shared" si="36"/>
        <v/>
      </c>
      <c r="B105" s="23" t="str">
        <f t="shared" si="24"/>
        <v/>
      </c>
      <c r="C105" s="24"/>
      <c r="D105" s="25" t="str">
        <f t="shared" si="37"/>
        <v/>
      </c>
      <c r="E105" s="23" t="str">
        <f t="shared" si="25"/>
        <v/>
      </c>
      <c r="F105" s="24"/>
      <c r="G105" s="25" t="str">
        <f t="shared" si="38"/>
        <v/>
      </c>
      <c r="H105" s="23" t="str">
        <f t="shared" si="26"/>
        <v/>
      </c>
      <c r="I105" s="24"/>
      <c r="J105" s="25" t="str">
        <f t="shared" si="39"/>
        <v/>
      </c>
      <c r="K105" s="23" t="str">
        <f t="shared" si="27"/>
        <v/>
      </c>
      <c r="L105" s="24"/>
      <c r="M105" s="25" t="str">
        <f t="shared" si="40"/>
        <v/>
      </c>
      <c r="N105" s="23" t="str">
        <f t="shared" si="28"/>
        <v/>
      </c>
      <c r="O105" s="24"/>
      <c r="P105" s="25" t="str">
        <f t="shared" si="41"/>
        <v/>
      </c>
      <c r="Q105" s="23" t="str">
        <f t="shared" si="29"/>
        <v/>
      </c>
      <c r="R105" s="26"/>
      <c r="S105" s="22" t="str">
        <f t="shared" si="42"/>
        <v/>
      </c>
      <c r="T105" s="23" t="str">
        <f t="shared" si="30"/>
        <v/>
      </c>
      <c r="U105" s="24"/>
      <c r="V105" s="25" t="str">
        <f t="shared" si="43"/>
        <v/>
      </c>
      <c r="W105" s="23" t="str">
        <f t="shared" si="31"/>
        <v/>
      </c>
      <c r="X105" s="24"/>
      <c r="Y105" s="25" t="str">
        <f t="shared" si="44"/>
        <v/>
      </c>
      <c r="Z105" s="23" t="str">
        <f t="shared" si="32"/>
        <v/>
      </c>
      <c r="AA105" s="24"/>
      <c r="AB105" s="25" t="str">
        <f t="shared" si="45"/>
        <v/>
      </c>
      <c r="AC105" s="23" t="str">
        <f t="shared" si="33"/>
        <v/>
      </c>
      <c r="AD105" s="24"/>
      <c r="AE105" s="25" t="str">
        <f t="shared" si="46"/>
        <v/>
      </c>
      <c r="AF105" s="23" t="str">
        <f t="shared" si="34"/>
        <v/>
      </c>
      <c r="AG105" s="24"/>
      <c r="AH105" s="25" t="str">
        <f t="shared" si="47"/>
        <v/>
      </c>
      <c r="AI105" s="23" t="str">
        <f t="shared" si="35"/>
        <v/>
      </c>
      <c r="AJ105" s="26"/>
    </row>
    <row r="106" spans="1:36" x14ac:dyDescent="0.15">
      <c r="A106" s="22" t="str">
        <f t="shared" si="36"/>
        <v/>
      </c>
      <c r="B106" s="23" t="str">
        <f t="shared" si="24"/>
        <v/>
      </c>
      <c r="C106" s="24"/>
      <c r="D106" s="25" t="str">
        <f t="shared" si="37"/>
        <v/>
      </c>
      <c r="E106" s="23" t="str">
        <f t="shared" si="25"/>
        <v/>
      </c>
      <c r="F106" s="24"/>
      <c r="G106" s="25" t="str">
        <f t="shared" si="38"/>
        <v/>
      </c>
      <c r="H106" s="23" t="str">
        <f t="shared" si="26"/>
        <v/>
      </c>
      <c r="I106" s="24"/>
      <c r="J106" s="25" t="str">
        <f t="shared" si="39"/>
        <v/>
      </c>
      <c r="K106" s="23" t="str">
        <f t="shared" si="27"/>
        <v/>
      </c>
      <c r="L106" s="24"/>
      <c r="M106" s="25" t="str">
        <f t="shared" si="40"/>
        <v/>
      </c>
      <c r="N106" s="23" t="str">
        <f t="shared" si="28"/>
        <v/>
      </c>
      <c r="O106" s="24"/>
      <c r="P106" s="25" t="str">
        <f t="shared" si="41"/>
        <v/>
      </c>
      <c r="Q106" s="23" t="str">
        <f t="shared" si="29"/>
        <v/>
      </c>
      <c r="R106" s="26"/>
      <c r="S106" s="22" t="str">
        <f t="shared" si="42"/>
        <v/>
      </c>
      <c r="T106" s="23" t="str">
        <f t="shared" si="30"/>
        <v/>
      </c>
      <c r="U106" s="24"/>
      <c r="V106" s="25" t="str">
        <f t="shared" si="43"/>
        <v/>
      </c>
      <c r="W106" s="23" t="str">
        <f t="shared" si="31"/>
        <v/>
      </c>
      <c r="X106" s="24"/>
      <c r="Y106" s="25" t="str">
        <f t="shared" si="44"/>
        <v/>
      </c>
      <c r="Z106" s="23" t="str">
        <f t="shared" si="32"/>
        <v/>
      </c>
      <c r="AA106" s="24"/>
      <c r="AB106" s="25" t="str">
        <f t="shared" si="45"/>
        <v/>
      </c>
      <c r="AC106" s="23" t="str">
        <f t="shared" si="33"/>
        <v/>
      </c>
      <c r="AD106" s="24"/>
      <c r="AE106" s="25" t="str">
        <f t="shared" si="46"/>
        <v/>
      </c>
      <c r="AF106" s="23" t="str">
        <f t="shared" si="34"/>
        <v/>
      </c>
      <c r="AG106" s="24"/>
      <c r="AH106" s="25" t="str">
        <f t="shared" si="47"/>
        <v/>
      </c>
      <c r="AI106" s="23" t="str">
        <f t="shared" si="35"/>
        <v/>
      </c>
      <c r="AJ106" s="26"/>
    </row>
    <row r="107" spans="1:36" x14ac:dyDescent="0.15">
      <c r="A107" s="22" t="str">
        <f>IFERROR(IF(MONTH(A106)=MONTH(A106+1),A106+1,""),"")</f>
        <v/>
      </c>
      <c r="B107" s="23" t="str">
        <f t="shared" si="24"/>
        <v/>
      </c>
      <c r="C107" s="24"/>
      <c r="D107" s="25" t="str">
        <f>IFERROR(IF(MONTH(D106)=MONTH(D106+1),D106+1,""),"")</f>
        <v/>
      </c>
      <c r="E107" s="23" t="str">
        <f t="shared" si="25"/>
        <v/>
      </c>
      <c r="F107" s="24"/>
      <c r="G107" s="25" t="str">
        <f>IFERROR(IF(MONTH(G106)=MONTH(G106+1),G106+1,""),"")</f>
        <v/>
      </c>
      <c r="H107" s="23" t="str">
        <f t="shared" si="26"/>
        <v/>
      </c>
      <c r="I107" s="24"/>
      <c r="J107" s="25" t="str">
        <f>IFERROR(IF(MONTH(J106)=MONTH(J106+1),J106+1,""),"")</f>
        <v/>
      </c>
      <c r="K107" s="23" t="str">
        <f t="shared" si="27"/>
        <v/>
      </c>
      <c r="L107" s="24"/>
      <c r="M107" s="25" t="str">
        <f>IFERROR(IF(MONTH(M106)=MONTH(M106+1),M106+1,""),"")</f>
        <v/>
      </c>
      <c r="N107" s="23" t="str">
        <f t="shared" si="28"/>
        <v/>
      </c>
      <c r="O107" s="24"/>
      <c r="P107" s="25" t="str">
        <f>IFERROR(IF(MONTH(P106)=MONTH(P106+1),P106+1,""),"")</f>
        <v/>
      </c>
      <c r="Q107" s="23" t="str">
        <f t="shared" si="29"/>
        <v/>
      </c>
      <c r="R107" s="26"/>
      <c r="S107" s="22" t="str">
        <f>IFERROR(IF(MONTH(S106)=MONTH(S106+1),S106+1,""),"")</f>
        <v/>
      </c>
      <c r="T107" s="23" t="str">
        <f t="shared" si="30"/>
        <v/>
      </c>
      <c r="U107" s="24"/>
      <c r="V107" s="25" t="str">
        <f>IFERROR(IF(MONTH(V106)=MONTH(V106+1),V106+1,""),"")</f>
        <v/>
      </c>
      <c r="W107" s="23" t="str">
        <f t="shared" si="31"/>
        <v/>
      </c>
      <c r="X107" s="24"/>
      <c r="Y107" s="25" t="str">
        <f>IFERROR(IF(MONTH(Y106)=MONTH(Y106+1),Y106+1,""),"")</f>
        <v/>
      </c>
      <c r="Z107" s="23" t="str">
        <f t="shared" si="32"/>
        <v/>
      </c>
      <c r="AA107" s="24"/>
      <c r="AB107" s="25" t="str">
        <f>IFERROR(IF(MONTH(AB106)=MONTH(AB106+1),AB106+1,""),"")</f>
        <v/>
      </c>
      <c r="AC107" s="23" t="str">
        <f t="shared" si="33"/>
        <v/>
      </c>
      <c r="AD107" s="24"/>
      <c r="AE107" s="25" t="str">
        <f>IFERROR(IF(MONTH(AE106)=MONTH(AE106+1),AE106+1,""),"")</f>
        <v/>
      </c>
      <c r="AF107" s="23" t="str">
        <f t="shared" si="34"/>
        <v/>
      </c>
      <c r="AG107" s="24"/>
      <c r="AH107" s="25" t="str">
        <f>IFERROR(IF(MONTH(AH106)=MONTH(AH106+1),AH106+1,""),"")</f>
        <v/>
      </c>
      <c r="AI107" s="23" t="str">
        <f t="shared" si="35"/>
        <v/>
      </c>
      <c r="AJ107" s="26"/>
    </row>
    <row r="108" spans="1:36" x14ac:dyDescent="0.15">
      <c r="A108" s="22" t="str">
        <f>IFERROR(IF(MONTH(A106)=MONTH(A106+2),A106+2,""),"")</f>
        <v/>
      </c>
      <c r="B108" s="23" t="str">
        <f t="shared" si="24"/>
        <v/>
      </c>
      <c r="C108" s="24"/>
      <c r="D108" s="25" t="str">
        <f>IFERROR(IF(MONTH(D106)=MONTH(D106+2),D106+2,""),"")</f>
        <v/>
      </c>
      <c r="E108" s="23" t="str">
        <f t="shared" si="25"/>
        <v/>
      </c>
      <c r="F108" s="24"/>
      <c r="G108" s="25" t="str">
        <f>IFERROR(IF(MONTH(G106)=MONTH(G106+2),G106+2,""),"")</f>
        <v/>
      </c>
      <c r="H108" s="23" t="str">
        <f t="shared" si="26"/>
        <v/>
      </c>
      <c r="I108" s="24"/>
      <c r="J108" s="25" t="str">
        <f>IFERROR(IF(MONTH(J106)=MONTH(J106+2),J106+2,""),"")</f>
        <v/>
      </c>
      <c r="K108" s="23" t="str">
        <f t="shared" si="27"/>
        <v/>
      </c>
      <c r="L108" s="24"/>
      <c r="M108" s="25" t="str">
        <f>IFERROR(IF(MONTH(M106)=MONTH(M106+2),M106+2,""),"")</f>
        <v/>
      </c>
      <c r="N108" s="23" t="str">
        <f t="shared" si="28"/>
        <v/>
      </c>
      <c r="O108" s="24"/>
      <c r="P108" s="25" t="str">
        <f>IFERROR(IF(MONTH(P106)=MONTH(P106+2),P106+2,""),"")</f>
        <v/>
      </c>
      <c r="Q108" s="23" t="str">
        <f t="shared" si="29"/>
        <v/>
      </c>
      <c r="R108" s="26"/>
      <c r="S108" s="22" t="str">
        <f>IFERROR(IF(MONTH(S106)=MONTH(S106+2),S106+2,""),"")</f>
        <v/>
      </c>
      <c r="T108" s="23" t="str">
        <f t="shared" si="30"/>
        <v/>
      </c>
      <c r="U108" s="24"/>
      <c r="V108" s="25" t="str">
        <f>IFERROR(IF(MONTH(V106)=MONTH(V106+2),V106+2,""),"")</f>
        <v/>
      </c>
      <c r="W108" s="23" t="str">
        <f t="shared" si="31"/>
        <v/>
      </c>
      <c r="X108" s="24"/>
      <c r="Y108" s="25" t="str">
        <f>IFERROR(IF(MONTH(Y106)=MONTH(Y106+2),Y106+2,""),"")</f>
        <v/>
      </c>
      <c r="Z108" s="23" t="str">
        <f t="shared" si="32"/>
        <v/>
      </c>
      <c r="AA108" s="24"/>
      <c r="AB108" s="25" t="str">
        <f>IFERROR(IF(MONTH(AB106)=MONTH(AB106+2),AB106+2,""),"")</f>
        <v/>
      </c>
      <c r="AC108" s="23" t="str">
        <f t="shared" si="33"/>
        <v/>
      </c>
      <c r="AD108" s="24"/>
      <c r="AE108" s="25" t="str">
        <f>IFERROR(IF(MONTH(AE106)=MONTH(AE106+2),AE106+2,""),"")</f>
        <v/>
      </c>
      <c r="AF108" s="23" t="str">
        <f t="shared" si="34"/>
        <v/>
      </c>
      <c r="AG108" s="24"/>
      <c r="AH108" s="25" t="str">
        <f>IFERROR(IF(MONTH(AH106)=MONTH(AH106+2),AH106+2,""),"")</f>
        <v/>
      </c>
      <c r="AI108" s="23" t="str">
        <f t="shared" si="35"/>
        <v/>
      </c>
      <c r="AJ108" s="26"/>
    </row>
    <row r="109" spans="1:36" ht="14.25" thickBot="1" x14ac:dyDescent="0.2">
      <c r="A109" s="27" t="str">
        <f>IFERROR(IF(MONTH(A106)=MONTH(A106+3),A106+3,""),"")</f>
        <v/>
      </c>
      <c r="B109" s="28" t="str">
        <f t="shared" si="24"/>
        <v/>
      </c>
      <c r="C109" s="29"/>
      <c r="D109" s="30" t="str">
        <f>IFERROR(IF(MONTH(D106)=MONTH(D106+3),D106+3,""),"")</f>
        <v/>
      </c>
      <c r="E109" s="28" t="str">
        <f t="shared" si="25"/>
        <v/>
      </c>
      <c r="F109" s="29"/>
      <c r="G109" s="30" t="str">
        <f>IFERROR(IF(MONTH(G106)=MONTH(G106+3),G106+3,""),"")</f>
        <v/>
      </c>
      <c r="H109" s="28" t="str">
        <f t="shared" si="26"/>
        <v/>
      </c>
      <c r="I109" s="29"/>
      <c r="J109" s="30" t="str">
        <f>IFERROR(IF(MONTH(J106)=MONTH(J106+3),J106+3,""),"")</f>
        <v/>
      </c>
      <c r="K109" s="28" t="str">
        <f t="shared" si="27"/>
        <v/>
      </c>
      <c r="L109" s="29"/>
      <c r="M109" s="30" t="str">
        <f>IFERROR(IF(MONTH(M106)=MONTH(M106+3),M106+3,""),"")</f>
        <v/>
      </c>
      <c r="N109" s="28" t="str">
        <f t="shared" si="28"/>
        <v/>
      </c>
      <c r="O109" s="29"/>
      <c r="P109" s="30" t="str">
        <f>IFERROR(IF(MONTH(P106)=MONTH(P106+3),P106+3,""),"")</f>
        <v/>
      </c>
      <c r="Q109" s="28" t="str">
        <f t="shared" si="29"/>
        <v/>
      </c>
      <c r="R109" s="31"/>
      <c r="S109" s="27" t="str">
        <f>IFERROR(IF(MONTH(S106)=MONTH(S106+3),S106+3,""),"")</f>
        <v/>
      </c>
      <c r="T109" s="28" t="str">
        <f t="shared" si="30"/>
        <v/>
      </c>
      <c r="U109" s="29"/>
      <c r="V109" s="30" t="str">
        <f>IFERROR(IF(MONTH(V106)=MONTH(V106+3),V106+3,""),"")</f>
        <v/>
      </c>
      <c r="W109" s="28" t="str">
        <f t="shared" si="31"/>
        <v/>
      </c>
      <c r="X109" s="29"/>
      <c r="Y109" s="30" t="str">
        <f>IFERROR(IF(MONTH(Y106)=MONTH(Y106+3),Y106+3,""),"")</f>
        <v/>
      </c>
      <c r="Z109" s="28" t="str">
        <f t="shared" si="32"/>
        <v/>
      </c>
      <c r="AA109" s="29"/>
      <c r="AB109" s="30" t="str">
        <f>IFERROR(IF(MONTH(AB106)=MONTH(AB106+3),AB106+3,""),"")</f>
        <v/>
      </c>
      <c r="AC109" s="28" t="str">
        <f t="shared" si="33"/>
        <v/>
      </c>
      <c r="AD109" s="29"/>
      <c r="AE109" s="30" t="str">
        <f>IFERROR(IF(MONTH(AE106)=MONTH(AE106+3),AE106+3,""),"")</f>
        <v/>
      </c>
      <c r="AF109" s="28" t="str">
        <f t="shared" si="34"/>
        <v/>
      </c>
      <c r="AG109" s="29"/>
      <c r="AH109" s="30" t="str">
        <f>IFERROR(IF(MONTH(AH106)=MONTH(AH106+3),AH106+3,""),"")</f>
        <v/>
      </c>
      <c r="AI109" s="28" t="str">
        <f t="shared" si="35"/>
        <v/>
      </c>
      <c r="AJ109" s="31"/>
    </row>
    <row r="110" spans="1:36" ht="15" thickTop="1" thickBot="1" x14ac:dyDescent="0.2">
      <c r="A110" s="313" t="s">
        <v>40</v>
      </c>
      <c r="B110" s="314"/>
      <c r="C110" s="32" t="str">
        <f>IF(SUM(C79:C109)&gt;0,SUM(C79:C109),"")</f>
        <v/>
      </c>
      <c r="D110" s="315" t="s">
        <v>40</v>
      </c>
      <c r="E110" s="314"/>
      <c r="F110" s="32" t="str">
        <f>IF(SUM(F79:F109)&gt;0,SUM(F79:F109),"")</f>
        <v/>
      </c>
      <c r="G110" s="315" t="s">
        <v>40</v>
      </c>
      <c r="H110" s="314"/>
      <c r="I110" s="32" t="str">
        <f>IF(SUM(I79:I109)&gt;0,SUM(I79:I109),"")</f>
        <v/>
      </c>
      <c r="J110" s="315" t="s">
        <v>40</v>
      </c>
      <c r="K110" s="314"/>
      <c r="L110" s="32" t="str">
        <f>IF(SUM(L79:L109)&gt;0,SUM(L79:L109),"")</f>
        <v/>
      </c>
      <c r="M110" s="315" t="s">
        <v>40</v>
      </c>
      <c r="N110" s="314"/>
      <c r="O110" s="32" t="str">
        <f>IF(SUM(O79:O109)&gt;0,SUM(O79:O109),"")</f>
        <v/>
      </c>
      <c r="P110" s="315" t="s">
        <v>40</v>
      </c>
      <c r="Q110" s="314"/>
      <c r="R110" s="33" t="str">
        <f>IF(SUM(R79:R109)&gt;0,SUM(R79:R109),"")</f>
        <v/>
      </c>
      <c r="S110" s="313" t="s">
        <v>40</v>
      </c>
      <c r="T110" s="314"/>
      <c r="U110" s="32" t="str">
        <f>IF(SUM(U79:U109)&gt;0,SUM(U79:U109),"")</f>
        <v/>
      </c>
      <c r="V110" s="315" t="s">
        <v>40</v>
      </c>
      <c r="W110" s="314"/>
      <c r="X110" s="32" t="str">
        <f>IF(SUM(X79:X109)&gt;0,SUM(X79:X109),"")</f>
        <v/>
      </c>
      <c r="Y110" s="315" t="s">
        <v>40</v>
      </c>
      <c r="Z110" s="314"/>
      <c r="AA110" s="32" t="str">
        <f>IF(SUM(AA79:AA109)&gt;0,SUM(AA79:AA109),"")</f>
        <v/>
      </c>
      <c r="AB110" s="315" t="s">
        <v>40</v>
      </c>
      <c r="AC110" s="314"/>
      <c r="AD110" s="32" t="str">
        <f>IF(SUM(AD79:AD109)&gt;0,SUM(AD79:AD109),"")</f>
        <v/>
      </c>
      <c r="AE110" s="315" t="s">
        <v>40</v>
      </c>
      <c r="AF110" s="314"/>
      <c r="AG110" s="32" t="str">
        <f>IF(SUM(AG79:AG109)&gt;0,SUM(AG79:AG109),"")</f>
        <v/>
      </c>
      <c r="AH110" s="315" t="s">
        <v>40</v>
      </c>
      <c r="AI110" s="314"/>
      <c r="AJ110" s="33" t="str">
        <f>IF(SUM(AJ79:AJ109)&gt;0,SUM(AJ79:AJ109),"")</f>
        <v/>
      </c>
    </row>
    <row r="111" spans="1:36" ht="14.25" thickTop="1" x14ac:dyDescent="0.15">
      <c r="A111" s="307" t="s">
        <v>62</v>
      </c>
      <c r="B111" s="308"/>
      <c r="C111" s="34" t="str">
        <f>IFERROR(AVERAGE(C79:C109),"")</f>
        <v/>
      </c>
      <c r="D111" s="309" t="s">
        <v>62</v>
      </c>
      <c r="E111" s="310"/>
      <c r="F111" s="34" t="str">
        <f>IFERROR(AVERAGE(F79:F109),"")</f>
        <v/>
      </c>
      <c r="G111" s="309" t="s">
        <v>62</v>
      </c>
      <c r="H111" s="310"/>
      <c r="I111" s="34" t="str">
        <f>IFERROR(AVERAGE(I79:I109),"")</f>
        <v/>
      </c>
      <c r="J111" s="309" t="s">
        <v>62</v>
      </c>
      <c r="K111" s="310"/>
      <c r="L111" s="34" t="str">
        <f>IFERROR(AVERAGE(L79:L109),"")</f>
        <v/>
      </c>
      <c r="M111" s="309" t="s">
        <v>62</v>
      </c>
      <c r="N111" s="310"/>
      <c r="O111" s="34" t="str">
        <f>IFERROR(AVERAGE(O79:O109),"")</f>
        <v/>
      </c>
      <c r="P111" s="309" t="s">
        <v>62</v>
      </c>
      <c r="Q111" s="310"/>
      <c r="R111" s="35" t="str">
        <f>IFERROR(AVERAGE(R79:R109),"")</f>
        <v/>
      </c>
      <c r="S111" s="307" t="s">
        <v>62</v>
      </c>
      <c r="T111" s="308"/>
      <c r="U111" s="34" t="str">
        <f>IFERROR(AVERAGE(U79:U109),"")</f>
        <v/>
      </c>
      <c r="V111" s="309" t="s">
        <v>62</v>
      </c>
      <c r="W111" s="310"/>
      <c r="X111" s="34" t="str">
        <f>IFERROR(AVERAGE(X79:X109),"")</f>
        <v/>
      </c>
      <c r="Y111" s="309" t="s">
        <v>62</v>
      </c>
      <c r="Z111" s="310"/>
      <c r="AA111" s="34" t="str">
        <f>IFERROR(AVERAGE(AA79:AA109),"")</f>
        <v/>
      </c>
      <c r="AB111" s="309" t="s">
        <v>62</v>
      </c>
      <c r="AC111" s="310"/>
      <c r="AD111" s="34" t="str">
        <f>IFERROR(AVERAGE(AD79:AD109),"")</f>
        <v/>
      </c>
      <c r="AE111" s="309" t="s">
        <v>62</v>
      </c>
      <c r="AF111" s="310"/>
      <c r="AG111" s="34" t="str">
        <f>IFERROR(AVERAGE(AG79:AG109),"")</f>
        <v/>
      </c>
      <c r="AH111" s="309" t="s">
        <v>62</v>
      </c>
      <c r="AI111" s="310"/>
      <c r="AJ111" s="35" t="str">
        <f>IFERROR(AVERAGE(AJ79:AJ109),"")</f>
        <v/>
      </c>
    </row>
    <row r="112" spans="1:36" x14ac:dyDescent="0.15">
      <c r="A112" s="304" t="s">
        <v>63</v>
      </c>
      <c r="B112" s="305"/>
      <c r="C112" s="36" t="str">
        <f>IF(C110="","",IFERROR(AVERAGE(C79:C109,AJ21:AJ51,AG21:AG51,AD21:AD51,AA21:AA51,X21:X51,U21:U51,R21:R51,O21:O51,L21:L51,I21:I51,F21:F51,C21:C51),""))</f>
        <v/>
      </c>
      <c r="D112" s="306" t="s">
        <v>63</v>
      </c>
      <c r="E112" s="305"/>
      <c r="F112" s="36" t="str">
        <f>IF(F110="","",IFERROR(AVERAGE(F79:F109,C21:C51,AJ21:AJ51,AG21:AG51,AD21:AD51,AA21:AA51,X21:X51,U21:U51,R21:R51,O21:O51,L21:L51,I21:I51,F21:F51,C79:C109),""))</f>
        <v/>
      </c>
      <c r="G112" s="306" t="s">
        <v>63</v>
      </c>
      <c r="H112" s="305"/>
      <c r="I112" s="36" t="str">
        <f>IF(I110="","",IFERROR(AVERAGE(I79:I109,F21:F51,C21:C51,AJ21:AJ51,AG21:AG51,AD21:AD51,AA21:AA51,X21:X51,U21:U51,R21:R51,O21:O51,L21:L51,I21:I51,F79:F109,C79:C109),""))</f>
        <v/>
      </c>
      <c r="J112" s="306" t="s">
        <v>63</v>
      </c>
      <c r="K112" s="305"/>
      <c r="L112" s="36" t="str">
        <f>IF(L110="","",IFERROR(AVERAGE(L79:L109,I21:I51,F21:F51,C21:C51,AJ21:AJ51,AG21:AG51,AD21:AD51,AA21:AA51,X21:X51,U21:U51,R21:R51,O21:O51,L21:L51,I79:I109,F79:F109,C79:C109),""))</f>
        <v/>
      </c>
      <c r="M112" s="306" t="s">
        <v>63</v>
      </c>
      <c r="N112" s="305"/>
      <c r="O112" s="36" t="str">
        <f>IF(O110="","",IFERROR(AVERAGE(O79:O109,L21:L51,I21:I51,F21:F51,C21:C51,AJ21:AJ51,AG21:AG51,AD21:AD51,AA21:AA51,X21:X51,U21:U51,R21:R51,O21:O51,L79:L109,I79:I109,F79:F109,C79:C109),""))</f>
        <v/>
      </c>
      <c r="P112" s="306" t="s">
        <v>63</v>
      </c>
      <c r="Q112" s="305"/>
      <c r="R112" s="37" t="str">
        <f>IF(R110="","",IFERROR(AVERAGE(R79:R109,O21:O51,L21:L51,I21:I51,F21:F51,C21:C51,AJ21:AJ51,AG21:AG51,AD21:AD51,AA21:AA51,X21:X51,U21:U51,R21:R51,O79:O109,L79:L109,I79:I109,F79:F109,C79:C109),""))</f>
        <v/>
      </c>
      <c r="S112" s="304" t="s">
        <v>63</v>
      </c>
      <c r="T112" s="305"/>
      <c r="U112" s="36" t="str">
        <f>IF(U110="","",IFERROR(AVERAGE(U79:U109,R21:R51,O21:O51,L21:L51,I21:I51,F21:F51,C21:C51,AJ21:AJ51,AG21:AG51,AD21:AD51,AA21:AA51,X21:X51,U21:U51,R79:R109,O79:O109,L79:L109,I79:I109,F79:F109,C79:C109),""))</f>
        <v/>
      </c>
      <c r="V112" s="306" t="s">
        <v>63</v>
      </c>
      <c r="W112" s="305"/>
      <c r="X112" s="36" t="str">
        <f>IF(X110="","",IFERROR(AVERAGE(X79:X109,U21:U51,R21:R51,O21:O51,L21:L51,I21:I51,F21:F51,C21:C51,AJ21:AJ51,AG21:AG51,AD21:AD51,AA21:AA51,X21:X51,U79:U109,R79:R109,O79:O109,L79:L109,I79:I109,F79:F109,C79:C109),""))</f>
        <v/>
      </c>
      <c r="Y112" s="306" t="s">
        <v>63</v>
      </c>
      <c r="Z112" s="305"/>
      <c r="AA112" s="36" t="str">
        <f>IF(AA110="","",IFERROR(AVERAGE(AA79:AA109,X21:X51,U21:U51,R21:R51,O21:O51,L21:L51,I21:I51,F21:F51,C21:C51,AJ21:AJ51,AG21:AG51,AD21:AD51,AA21:AA51,X79:X109,U79:U109,R79:R109,O79:O109,L79:L109,I79:I109,F79:F109,C79:C109),""))</f>
        <v/>
      </c>
      <c r="AB112" s="306" t="s">
        <v>63</v>
      </c>
      <c r="AC112" s="305"/>
      <c r="AD112" s="36" t="str">
        <f>IF(AD110="","",IFERROR(AVERAGE(AD79:AD109,AA21:AA51,X21:X51,U21:U51,R21:R51,O21:O51,L21:L51,I21:I51,F21:F51,C21:C51,AJ21:AJ51,AG21:AG51,AD21:AD51,AA79:AA109,X79:X109,U79:U109,R79:R109,O79:O109,L79:L109,I79:I109,F79:F109,C79:C109),""))</f>
        <v/>
      </c>
      <c r="AE112" s="306" t="s">
        <v>63</v>
      </c>
      <c r="AF112" s="305"/>
      <c r="AG112" s="36" t="str">
        <f>IF(AG110="","",IFERROR(AVERAGE(AG79:AG109,AD21:AD51,AA21:AA51,X21:X51,U21:U51,R21:R51,O21:O51,L21:L51,I21:I51,F21:F51,C21:C51,AJ21:AJ51,AG21:AG51,AD79:AD109,AA79:AA109,X79:X109,U79:U109,R79:R109,O79:O109,L79:L109,I79:I109,F79:F109,C79:C109),""))</f>
        <v/>
      </c>
      <c r="AH112" s="306" t="s">
        <v>63</v>
      </c>
      <c r="AI112" s="305"/>
      <c r="AJ112" s="37" t="str">
        <f>IF(AJ110="","",IFERROR(AVERAGE(AJ79:AJ109,AG21:AG51,AD21:AD51,AA21:AA51,X21:X51,U21:U51,R21:R51,O21:O51,L21:L51,I21:I51,F21:F51,C21:C51,AJ21:AJ51,AG79:AG109,AD79:AD109,AA79:AA109,X79:X109,U79:U109,R79:R109,O79:O109,L79:L109,I79:I109,F79:F109,C79:C109),""))</f>
        <v/>
      </c>
    </row>
    <row r="113" spans="1:36" x14ac:dyDescent="0.15">
      <c r="A113" s="304" t="s">
        <v>43</v>
      </c>
      <c r="B113" s="305"/>
      <c r="C113" s="39" t="str">
        <f>IF(C110="","",IFERROR(AVERAGE(C79:C109,AJ21:AJ51,AG21:AG51),""))</f>
        <v/>
      </c>
      <c r="D113" s="297" t="s">
        <v>43</v>
      </c>
      <c r="E113" s="298"/>
      <c r="F113" s="39" t="str">
        <f>IF(F110="","",IFERROR(AVERAGE(F79:F109,C79:C109,AJ21:AJ51),""))</f>
        <v/>
      </c>
      <c r="G113" s="297" t="s">
        <v>64</v>
      </c>
      <c r="H113" s="298"/>
      <c r="I113" s="36" t="str">
        <f>IF(I110="","",IFERROR(AVERAGE(I79:I109,F79:F109,C79:C109),""))</f>
        <v/>
      </c>
      <c r="J113" s="297" t="s">
        <v>64</v>
      </c>
      <c r="K113" s="298"/>
      <c r="L113" s="36" t="str">
        <f>IF(L110="","",IFERROR(AVERAGE(L79:L109,I79:I109,F79:F109),""))</f>
        <v/>
      </c>
      <c r="M113" s="297" t="s">
        <v>64</v>
      </c>
      <c r="N113" s="298"/>
      <c r="O113" s="36" t="str">
        <f>IF(O110="","",IFERROR(AVERAGE(O79:O109,L79:L109,I79:I109),""))</f>
        <v/>
      </c>
      <c r="P113" s="297" t="s">
        <v>64</v>
      </c>
      <c r="Q113" s="298"/>
      <c r="R113" s="37" t="str">
        <f>IF(R110="","",IFERROR(AVERAGE(R79:R109,O79:O109,L79:L109),""))</f>
        <v/>
      </c>
      <c r="S113" s="304" t="s">
        <v>64</v>
      </c>
      <c r="T113" s="305"/>
      <c r="U113" s="36" t="str">
        <f>IF(U110="","",IFERROR(AVERAGE(U79:U109,R79:R109,O79:O109),""))</f>
        <v/>
      </c>
      <c r="V113" s="297" t="s">
        <v>64</v>
      </c>
      <c r="W113" s="298"/>
      <c r="X113" s="39" t="str">
        <f>IF(X110="","",IFERROR(AVERAGE(X79:X109,U79:U109,R79:R109),""))</f>
        <v/>
      </c>
      <c r="Y113" s="297" t="s">
        <v>64</v>
      </c>
      <c r="Z113" s="298"/>
      <c r="AA113" s="36" t="str">
        <f>IF(AA110="","",IFERROR(AVERAGE(AA79:AA109,X79:X109,U79:U109),""))</f>
        <v/>
      </c>
      <c r="AB113" s="297" t="s">
        <v>64</v>
      </c>
      <c r="AC113" s="298"/>
      <c r="AD113" s="36" t="str">
        <f>IF(AD110="","",IFERROR(AVERAGE(AD79:AD109,AA79:AA109,X79:X109),""))</f>
        <v/>
      </c>
      <c r="AE113" s="297" t="s">
        <v>64</v>
      </c>
      <c r="AF113" s="298"/>
      <c r="AG113" s="36" t="str">
        <f>IF(AG110="","",IFERROR(AVERAGE(AG79:AG109,AD79:AD109,AA79:AA109),""))</f>
        <v/>
      </c>
      <c r="AH113" s="297" t="s">
        <v>64</v>
      </c>
      <c r="AI113" s="298"/>
      <c r="AJ113" s="37" t="str">
        <f>IF(AJ110="","",IFERROR(AVERAGE(AJ79:AJ109,AG79:AG109,AD79:AD109),""))</f>
        <v/>
      </c>
    </row>
    <row r="114" spans="1:36" ht="14.25" thickBot="1" x14ac:dyDescent="0.2">
      <c r="A114" s="301" t="s">
        <v>44</v>
      </c>
      <c r="B114" s="302"/>
      <c r="C114" s="42" t="str">
        <f>IF(C110="","",IFERROR(AVERAGE(C79:C109,AJ21:AJ51,AG21:AG51,AD21:AD51,AA21:AA51,X21:X51),""))</f>
        <v/>
      </c>
      <c r="D114" s="303" t="s">
        <v>44</v>
      </c>
      <c r="E114" s="302"/>
      <c r="F114" s="42" t="str">
        <f>IF(F110="","",IFERROR(AVERAGE(F79:F109,C79:C109,AJ21:AJ51,AG21:AG51,AD21:AD51,AA21:AA51),""))</f>
        <v/>
      </c>
      <c r="G114" s="303" t="s">
        <v>65</v>
      </c>
      <c r="H114" s="302"/>
      <c r="I114" s="42" t="str">
        <f>IF(I110="","",IFERROR(AVERAGE(I79:I109,F79:F109,C79:C109,AJ21:AJ51,AG21:AG51,AD21:AD51),""))</f>
        <v/>
      </c>
      <c r="J114" s="303" t="s">
        <v>65</v>
      </c>
      <c r="K114" s="302"/>
      <c r="L114" s="42" t="str">
        <f>IF(L110="","",IFERROR(AVERAGE(L79:L109,I79:I109,F79:F109,C79:C109,AJ21:AJ51,AG21:AG51),""))</f>
        <v/>
      </c>
      <c r="M114" s="303" t="s">
        <v>65</v>
      </c>
      <c r="N114" s="302"/>
      <c r="O114" s="42" t="str">
        <f>IF(O110="","",IFERROR(AVERAGE(O79:O109,L79:L109,I79:I109,F79:F109,C79:C109,AJ21:AJ51),""))</f>
        <v/>
      </c>
      <c r="P114" s="303" t="s">
        <v>65</v>
      </c>
      <c r="Q114" s="302"/>
      <c r="R114" s="48" t="str">
        <f>IF(R110="","",IFERROR(AVERAGE(R79:R109,O79:O109,L79:L109,I79:I109,F79:F109,C79:C109),""))</f>
        <v/>
      </c>
      <c r="S114" s="301" t="s">
        <v>65</v>
      </c>
      <c r="T114" s="302"/>
      <c r="U114" s="42" t="str">
        <f>IF(U110="","",IFERROR(AVERAGE(U79:U109,R79:R109,O79:O109,L79:L109,I79:I109,F79:F109),""))</f>
        <v/>
      </c>
      <c r="V114" s="303" t="s">
        <v>65</v>
      </c>
      <c r="W114" s="302"/>
      <c r="X114" s="42" t="str">
        <f>IF(X110="","",IFERROR(AVERAGE(X79:X109,U79:U109,R79:R109,O79:O109,L79:L109,I79:I109),""))</f>
        <v/>
      </c>
      <c r="Y114" s="303" t="s">
        <v>65</v>
      </c>
      <c r="Z114" s="302"/>
      <c r="AA114" s="42" t="str">
        <f>IF(AA110="","",IFERROR(AVERAGE(AA79:AA109,X79:X109,U79:U109,R79:R109,O79:O109,L79:L109),""))</f>
        <v/>
      </c>
      <c r="AB114" s="303" t="s">
        <v>65</v>
      </c>
      <c r="AC114" s="302"/>
      <c r="AD114" s="42" t="str">
        <f>IF(AD110="","",IFERROR(AVERAGE(AD79:AD109,AA79:AA109,X79:X109,U79:U109,R79:R109,O79:O109),""))</f>
        <v/>
      </c>
      <c r="AE114" s="303" t="s">
        <v>65</v>
      </c>
      <c r="AF114" s="302"/>
      <c r="AG114" s="42" t="str">
        <f>IF(AG110="","",IFERROR(AVERAGE(AG79:AG109,AD79:AD109,AA79:AA109,X79:X109,U79:U109,R79:R109),""))</f>
        <v/>
      </c>
      <c r="AH114" s="303" t="s">
        <v>65</v>
      </c>
      <c r="AI114" s="302"/>
      <c r="AJ114" s="41" t="str">
        <f>IF(AJ110="","",IFERROR(AVERAGE(AJ79:AJ109,AG79:AG109,AD79:AD109,AA79:AA109,X79:X109,U79:U109),""))</f>
        <v/>
      </c>
    </row>
    <row r="116" spans="1:36" x14ac:dyDescent="0.15">
      <c r="C116" s="49"/>
      <c r="F116" s="49"/>
      <c r="I116" s="49"/>
      <c r="L116" s="49"/>
      <c r="O116" s="49"/>
      <c r="R116" s="49"/>
      <c r="U116" s="49"/>
      <c r="X116" s="49"/>
      <c r="AA116" s="49"/>
      <c r="AD116" s="49"/>
      <c r="AG116" s="49"/>
      <c r="AJ116" s="49"/>
    </row>
    <row r="117" spans="1:36" x14ac:dyDescent="0.15">
      <c r="U117" s="49"/>
    </row>
    <row r="119" spans="1:36" x14ac:dyDescent="0.15">
      <c r="U119" s="49"/>
      <c r="AJ119" s="49"/>
    </row>
    <row r="120" spans="1:36" x14ac:dyDescent="0.15">
      <c r="C120" s="49"/>
      <c r="F120" s="49"/>
      <c r="I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row>
    <row r="124" spans="1:36" x14ac:dyDescent="0.15">
      <c r="C124" s="49"/>
      <c r="F124" s="49"/>
      <c r="G124" s="49"/>
      <c r="H124" s="49"/>
      <c r="I124" s="49"/>
      <c r="J124" s="49"/>
      <c r="K124" s="49"/>
      <c r="L124" s="49"/>
      <c r="M124" s="49"/>
      <c r="N124" s="49"/>
      <c r="O124" s="49"/>
      <c r="R124" s="49"/>
      <c r="U124" s="49"/>
      <c r="V124" s="49"/>
      <c r="W124" s="49"/>
      <c r="X124" s="49"/>
      <c r="Y124" s="49"/>
      <c r="Z124" s="49"/>
      <c r="AA124" s="49"/>
      <c r="AB124" s="49"/>
      <c r="AC124" s="49"/>
      <c r="AD124" s="49"/>
      <c r="AE124" s="49"/>
      <c r="AF124" s="49"/>
      <c r="AG124" s="49"/>
      <c r="AH124" s="49"/>
      <c r="AI124" s="49"/>
      <c r="AJ124" s="49"/>
    </row>
    <row r="128" spans="1:36" x14ac:dyDescent="0.15">
      <c r="C128" s="49"/>
      <c r="F128" s="49"/>
      <c r="I128" s="49"/>
      <c r="L128" s="49"/>
      <c r="O128" s="49"/>
      <c r="R128" s="49"/>
      <c r="U128" s="49"/>
      <c r="X128" s="49"/>
      <c r="AA128" s="49"/>
      <c r="AD128" s="49"/>
      <c r="AG128" s="49"/>
      <c r="AJ128" s="49"/>
    </row>
  </sheetData>
  <sheetProtection password="C69C" sheet="1" objects="1" scenarios="1"/>
  <mergeCells count="219">
    <mergeCell ref="C14:D16"/>
    <mergeCell ref="E14:I16"/>
    <mergeCell ref="L14:M16"/>
    <mergeCell ref="N14:R16"/>
    <mergeCell ref="V14:W14"/>
    <mergeCell ref="V15:W15"/>
    <mergeCell ref="V16:W16"/>
    <mergeCell ref="A1:AJ1"/>
    <mergeCell ref="C12:D13"/>
    <mergeCell ref="E12:F12"/>
    <mergeCell ref="G12:I12"/>
    <mergeCell ref="E13:F13"/>
    <mergeCell ref="G13:I13"/>
    <mergeCell ref="V13:W13"/>
    <mergeCell ref="AD13:AE13"/>
    <mergeCell ref="A19:B19"/>
    <mergeCell ref="C19:C20"/>
    <mergeCell ref="D19:E19"/>
    <mergeCell ref="F19:F20"/>
    <mergeCell ref="G19:H19"/>
    <mergeCell ref="I19:I20"/>
    <mergeCell ref="A20:B20"/>
    <mergeCell ref="D20:E20"/>
    <mergeCell ref="G20:H20"/>
    <mergeCell ref="J19:K19"/>
    <mergeCell ref="L19:L20"/>
    <mergeCell ref="M19:N19"/>
    <mergeCell ref="O19:O20"/>
    <mergeCell ref="P19:Q19"/>
    <mergeCell ref="R19:R20"/>
    <mergeCell ref="J20:K20"/>
    <mergeCell ref="M20:N20"/>
    <mergeCell ref="P20:Q20"/>
    <mergeCell ref="S19:T19"/>
    <mergeCell ref="U19:U20"/>
    <mergeCell ref="V19:W19"/>
    <mergeCell ref="X19:X20"/>
    <mergeCell ref="Y19:Z19"/>
    <mergeCell ref="AA19:AA20"/>
    <mergeCell ref="S20:T20"/>
    <mergeCell ref="V20:W20"/>
    <mergeCell ref="Y20:Z20"/>
    <mergeCell ref="AB19:AC19"/>
    <mergeCell ref="AD19:AD20"/>
    <mergeCell ref="AE19:AF19"/>
    <mergeCell ref="AG19:AG20"/>
    <mergeCell ref="AH19:AI19"/>
    <mergeCell ref="AJ19:AJ20"/>
    <mergeCell ref="AB20:AC20"/>
    <mergeCell ref="AE20:AF20"/>
    <mergeCell ref="AH20:AI20"/>
    <mergeCell ref="S52:T52"/>
    <mergeCell ref="V52:W52"/>
    <mergeCell ref="Y52:Z52"/>
    <mergeCell ref="AB52:AC52"/>
    <mergeCell ref="AE52:AF52"/>
    <mergeCell ref="AH52:AI52"/>
    <mergeCell ref="A52:B52"/>
    <mergeCell ref="D52:E52"/>
    <mergeCell ref="G52:H52"/>
    <mergeCell ref="J52:K52"/>
    <mergeCell ref="M52:N52"/>
    <mergeCell ref="P52:Q52"/>
    <mergeCell ref="S53:T53"/>
    <mergeCell ref="V53:W53"/>
    <mergeCell ref="Y53:Z53"/>
    <mergeCell ref="AB53:AC53"/>
    <mergeCell ref="AE53:AF53"/>
    <mergeCell ref="AH53:AI53"/>
    <mergeCell ref="A53:B53"/>
    <mergeCell ref="D53:E53"/>
    <mergeCell ref="G53:H53"/>
    <mergeCell ref="J53:K53"/>
    <mergeCell ref="M53:N53"/>
    <mergeCell ref="P53:Q53"/>
    <mergeCell ref="S54:T54"/>
    <mergeCell ref="V54:W54"/>
    <mergeCell ref="Y54:Z54"/>
    <mergeCell ref="AB54:AC54"/>
    <mergeCell ref="AE54:AF54"/>
    <mergeCell ref="AH54:AI54"/>
    <mergeCell ref="A54:B54"/>
    <mergeCell ref="D54:E54"/>
    <mergeCell ref="G54:H54"/>
    <mergeCell ref="J54:K54"/>
    <mergeCell ref="M54:N54"/>
    <mergeCell ref="P54:Q54"/>
    <mergeCell ref="S55:T55"/>
    <mergeCell ref="V55:W55"/>
    <mergeCell ref="Y55:Z55"/>
    <mergeCell ref="AB55:AC55"/>
    <mergeCell ref="AE55:AF55"/>
    <mergeCell ref="AH55:AI55"/>
    <mergeCell ref="A55:B55"/>
    <mergeCell ref="D55:E55"/>
    <mergeCell ref="G55:H55"/>
    <mergeCell ref="J55:K55"/>
    <mergeCell ref="M55:N55"/>
    <mergeCell ref="P55:Q55"/>
    <mergeCell ref="Y56:Z56"/>
    <mergeCell ref="AB56:AC56"/>
    <mergeCell ref="AE56:AF56"/>
    <mergeCell ref="AH56:AI56"/>
    <mergeCell ref="A56:B56"/>
    <mergeCell ref="D56:E56"/>
    <mergeCell ref="G56:H56"/>
    <mergeCell ref="J56:K56"/>
    <mergeCell ref="M56:N56"/>
    <mergeCell ref="P56:Q56"/>
    <mergeCell ref="C70:D71"/>
    <mergeCell ref="E70:F70"/>
    <mergeCell ref="G70:I70"/>
    <mergeCell ref="E71:F71"/>
    <mergeCell ref="G71:I71"/>
    <mergeCell ref="C72:D74"/>
    <mergeCell ref="E72:I74"/>
    <mergeCell ref="S56:T56"/>
    <mergeCell ref="V56:W56"/>
    <mergeCell ref="A77:B77"/>
    <mergeCell ref="C77:C78"/>
    <mergeCell ref="D77:E77"/>
    <mergeCell ref="F77:F78"/>
    <mergeCell ref="G77:H77"/>
    <mergeCell ref="I77:I78"/>
    <mergeCell ref="A78:B78"/>
    <mergeCell ref="D78:E78"/>
    <mergeCell ref="G78:H78"/>
    <mergeCell ref="J77:K77"/>
    <mergeCell ref="L77:L78"/>
    <mergeCell ref="M77:N77"/>
    <mergeCell ref="O77:O78"/>
    <mergeCell ref="P77:Q77"/>
    <mergeCell ref="R77:R78"/>
    <mergeCell ref="J78:K78"/>
    <mergeCell ref="M78:N78"/>
    <mergeCell ref="P78:Q78"/>
    <mergeCell ref="AH77:AI77"/>
    <mergeCell ref="AJ77:AJ78"/>
    <mergeCell ref="AB78:AC78"/>
    <mergeCell ref="AE78:AF78"/>
    <mergeCell ref="AH78:AI78"/>
    <mergeCell ref="S77:T77"/>
    <mergeCell ref="U77:U78"/>
    <mergeCell ref="V77:W77"/>
    <mergeCell ref="X77:X78"/>
    <mergeCell ref="Y77:Z77"/>
    <mergeCell ref="AA77:AA78"/>
    <mergeCell ref="S78:T78"/>
    <mergeCell ref="V78:W78"/>
    <mergeCell ref="Y78:Z78"/>
    <mergeCell ref="AE77:AF77"/>
    <mergeCell ref="AG77:AG78"/>
    <mergeCell ref="AH111:AI111"/>
    <mergeCell ref="A111:B111"/>
    <mergeCell ref="D111:E111"/>
    <mergeCell ref="G111:H111"/>
    <mergeCell ref="J111:K111"/>
    <mergeCell ref="M111:N111"/>
    <mergeCell ref="P111:Q111"/>
    <mergeCell ref="S110:T110"/>
    <mergeCell ref="V110:W110"/>
    <mergeCell ref="Y110:Z110"/>
    <mergeCell ref="AB110:AC110"/>
    <mergeCell ref="AE110:AF110"/>
    <mergeCell ref="AH110:AI110"/>
    <mergeCell ref="A110:B110"/>
    <mergeCell ref="D110:E110"/>
    <mergeCell ref="G110:H110"/>
    <mergeCell ref="J110:K110"/>
    <mergeCell ref="M110:N110"/>
    <mergeCell ref="P110:Q110"/>
    <mergeCell ref="AH112:AI112"/>
    <mergeCell ref="A112:B112"/>
    <mergeCell ref="D112:E112"/>
    <mergeCell ref="G112:H112"/>
    <mergeCell ref="J112:K112"/>
    <mergeCell ref="M112:N112"/>
    <mergeCell ref="P112:Q112"/>
    <mergeCell ref="AH114:AI114"/>
    <mergeCell ref="A114:B114"/>
    <mergeCell ref="D114:E114"/>
    <mergeCell ref="G114:H114"/>
    <mergeCell ref="J114:K114"/>
    <mergeCell ref="M114:N114"/>
    <mergeCell ref="P114:Q114"/>
    <mergeCell ref="S113:T113"/>
    <mergeCell ref="V113:W113"/>
    <mergeCell ref="Y113:Z113"/>
    <mergeCell ref="AB113:AC113"/>
    <mergeCell ref="AE113:AF113"/>
    <mergeCell ref="AH113:AI113"/>
    <mergeCell ref="A113:B113"/>
    <mergeCell ref="D113:E113"/>
    <mergeCell ref="G113:H113"/>
    <mergeCell ref="J113:K113"/>
    <mergeCell ref="M113:N113"/>
    <mergeCell ref="P113:Q113"/>
    <mergeCell ref="AD14:AE14"/>
    <mergeCell ref="AD15:AE15"/>
    <mergeCell ref="AF14:AG14"/>
    <mergeCell ref="AF15:AG15"/>
    <mergeCell ref="AF13:AG13"/>
    <mergeCell ref="S114:T114"/>
    <mergeCell ref="V114:W114"/>
    <mergeCell ref="Y114:Z114"/>
    <mergeCell ref="AB114:AC114"/>
    <mergeCell ref="AE114:AF114"/>
    <mergeCell ref="S112:T112"/>
    <mergeCell ref="V112:W112"/>
    <mergeCell ref="Y112:Z112"/>
    <mergeCell ref="AB112:AC112"/>
    <mergeCell ref="AE112:AF112"/>
    <mergeCell ref="S111:T111"/>
    <mergeCell ref="V111:W111"/>
    <mergeCell ref="Y111:Z111"/>
    <mergeCell ref="AB111:AC111"/>
    <mergeCell ref="AE111:AF111"/>
    <mergeCell ref="AB77:AC77"/>
    <mergeCell ref="AD77:AD78"/>
  </mergeCells>
  <phoneticPr fontId="9"/>
  <dataValidations count="1">
    <dataValidation type="date" operator="equal" allowBlank="1" showInputMessage="1" showErrorMessage="1" error="入力できません。りそな健保の他の加入者の方（ご家族、職場の同僚等）に自筆で記入してもらって下さい。" sqref="N14:R16">
      <formula1>36412</formula1>
    </dataValidation>
  </dataValidations>
  <printOptions horizontalCentered="1" verticalCentered="1"/>
  <pageMargins left="0" right="0" top="0" bottom="0" header="0" footer="0"/>
  <pageSetup paperSize="9" scale="70" orientation="landscape" r:id="rId1"/>
  <rowBreaks count="1" manualBreakCount="1">
    <brk id="58"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1"/>
  <sheetViews>
    <sheetView workbookViewId="0"/>
  </sheetViews>
  <sheetFormatPr defaultRowHeight="13.5" x14ac:dyDescent="0.15"/>
  <cols>
    <col min="1" max="1" width="5.25" style="168" bestFit="1" customWidth="1"/>
    <col min="2" max="2" width="66.625" style="168" bestFit="1" customWidth="1"/>
    <col min="3" max="16384" width="9" style="168"/>
  </cols>
  <sheetData>
    <row r="1" spans="1:2" x14ac:dyDescent="0.15">
      <c r="A1" s="168" t="s">
        <v>9</v>
      </c>
      <c r="B1" s="168" t="s">
        <v>10</v>
      </c>
    </row>
    <row r="2" spans="1:2" x14ac:dyDescent="0.15">
      <c r="A2" s="168">
        <v>1</v>
      </c>
      <c r="B2" s="168" t="s">
        <v>109</v>
      </c>
    </row>
    <row r="3" spans="1:2" x14ac:dyDescent="0.15">
      <c r="A3" s="168">
        <v>2</v>
      </c>
      <c r="B3" s="168" t="s">
        <v>110</v>
      </c>
    </row>
    <row r="4" spans="1:2" x14ac:dyDescent="0.15">
      <c r="A4" s="168">
        <v>3</v>
      </c>
      <c r="B4" s="168" t="s">
        <v>327</v>
      </c>
    </row>
    <row r="5" spans="1:2" x14ac:dyDescent="0.15">
      <c r="A5" s="168">
        <v>6</v>
      </c>
      <c r="B5" s="168" t="s">
        <v>111</v>
      </c>
    </row>
    <row r="6" spans="1:2" x14ac:dyDescent="0.15">
      <c r="A6" s="168">
        <v>7</v>
      </c>
      <c r="B6" s="168" t="s">
        <v>112</v>
      </c>
    </row>
    <row r="7" spans="1:2" x14ac:dyDescent="0.15">
      <c r="A7" s="168">
        <v>8</v>
      </c>
      <c r="B7" s="168" t="s">
        <v>113</v>
      </c>
    </row>
    <row r="8" spans="1:2" x14ac:dyDescent="0.15">
      <c r="A8" s="168">
        <v>9</v>
      </c>
      <c r="B8" s="168" t="s">
        <v>114</v>
      </c>
    </row>
    <row r="9" spans="1:2" x14ac:dyDescent="0.15">
      <c r="A9" s="168">
        <v>10</v>
      </c>
      <c r="B9" s="168" t="s">
        <v>115</v>
      </c>
    </row>
    <row r="10" spans="1:2" x14ac:dyDescent="0.15">
      <c r="A10" s="168">
        <v>11</v>
      </c>
      <c r="B10" s="168" t="s">
        <v>116</v>
      </c>
    </row>
    <row r="11" spans="1:2" x14ac:dyDescent="0.15">
      <c r="A11" s="168">
        <v>12</v>
      </c>
      <c r="B11" s="168" t="s">
        <v>341</v>
      </c>
    </row>
    <row r="12" spans="1:2" x14ac:dyDescent="0.15">
      <c r="A12" s="168">
        <v>13</v>
      </c>
      <c r="B12" s="168" t="s">
        <v>117</v>
      </c>
    </row>
    <row r="13" spans="1:2" x14ac:dyDescent="0.15">
      <c r="A13" s="168">
        <v>14</v>
      </c>
      <c r="B13" s="168" t="s">
        <v>118</v>
      </c>
    </row>
    <row r="14" spans="1:2" x14ac:dyDescent="0.15">
      <c r="A14" s="168">
        <v>15</v>
      </c>
      <c r="B14" s="168" t="s">
        <v>328</v>
      </c>
    </row>
    <row r="15" spans="1:2" x14ac:dyDescent="0.15">
      <c r="A15" s="168">
        <v>16</v>
      </c>
      <c r="B15" s="168" t="s">
        <v>119</v>
      </c>
    </row>
    <row r="16" spans="1:2" x14ac:dyDescent="0.15">
      <c r="A16" s="168">
        <v>17</v>
      </c>
      <c r="B16" s="168" t="s">
        <v>120</v>
      </c>
    </row>
    <row r="17" spans="1:2" x14ac:dyDescent="0.15">
      <c r="A17" s="168">
        <v>18</v>
      </c>
      <c r="B17" s="168" t="s">
        <v>342</v>
      </c>
    </row>
    <row r="18" spans="1:2" x14ac:dyDescent="0.15">
      <c r="A18" s="168">
        <v>19</v>
      </c>
      <c r="B18" s="168" t="s">
        <v>121</v>
      </c>
    </row>
    <row r="19" spans="1:2" x14ac:dyDescent="0.15">
      <c r="A19" s="168">
        <v>20</v>
      </c>
      <c r="B19" s="168" t="s">
        <v>343</v>
      </c>
    </row>
    <row r="20" spans="1:2" x14ac:dyDescent="0.15">
      <c r="A20" s="168">
        <v>21</v>
      </c>
      <c r="B20" s="168" t="s">
        <v>122</v>
      </c>
    </row>
    <row r="21" spans="1:2" x14ac:dyDescent="0.15">
      <c r="A21" s="168">
        <v>22</v>
      </c>
      <c r="B21" s="168" t="s">
        <v>123</v>
      </c>
    </row>
    <row r="22" spans="1:2" x14ac:dyDescent="0.15">
      <c r="A22" s="168">
        <v>23</v>
      </c>
      <c r="B22" s="168" t="s">
        <v>124</v>
      </c>
    </row>
    <row r="23" spans="1:2" x14ac:dyDescent="0.15">
      <c r="A23" s="168">
        <v>24</v>
      </c>
      <c r="B23" s="168" t="s">
        <v>125</v>
      </c>
    </row>
    <row r="24" spans="1:2" x14ac:dyDescent="0.15">
      <c r="A24" s="168">
        <v>25</v>
      </c>
      <c r="B24" s="168" t="s">
        <v>344</v>
      </c>
    </row>
    <row r="25" spans="1:2" x14ac:dyDescent="0.15">
      <c r="A25" s="168">
        <v>26</v>
      </c>
      <c r="B25" s="168" t="s">
        <v>126</v>
      </c>
    </row>
    <row r="26" spans="1:2" x14ac:dyDescent="0.15">
      <c r="A26" s="168">
        <v>27</v>
      </c>
      <c r="B26" s="168" t="s">
        <v>127</v>
      </c>
    </row>
    <row r="27" spans="1:2" x14ac:dyDescent="0.15">
      <c r="A27" s="168">
        <v>28</v>
      </c>
      <c r="B27" s="168" t="s">
        <v>128</v>
      </c>
    </row>
    <row r="28" spans="1:2" x14ac:dyDescent="0.15">
      <c r="A28" s="168">
        <v>29</v>
      </c>
      <c r="B28" s="168" t="s">
        <v>129</v>
      </c>
    </row>
    <row r="29" spans="1:2" x14ac:dyDescent="0.15">
      <c r="A29" s="168">
        <v>30</v>
      </c>
      <c r="B29" s="168" t="s">
        <v>130</v>
      </c>
    </row>
    <row r="30" spans="1:2" x14ac:dyDescent="0.15">
      <c r="A30" s="168">
        <v>32</v>
      </c>
      <c r="B30" s="168" t="s">
        <v>131</v>
      </c>
    </row>
    <row r="31" spans="1:2" x14ac:dyDescent="0.15">
      <c r="A31" s="168">
        <v>33</v>
      </c>
      <c r="B31" s="168" t="s">
        <v>132</v>
      </c>
    </row>
    <row r="32" spans="1:2" x14ac:dyDescent="0.15">
      <c r="A32" s="168">
        <v>34</v>
      </c>
      <c r="B32" s="168" t="s">
        <v>133</v>
      </c>
    </row>
    <row r="33" spans="1:2" x14ac:dyDescent="0.15">
      <c r="A33" s="168">
        <v>35</v>
      </c>
      <c r="B33" s="168" t="s">
        <v>345</v>
      </c>
    </row>
    <row r="34" spans="1:2" x14ac:dyDescent="0.15">
      <c r="A34" s="168">
        <v>36</v>
      </c>
      <c r="B34" s="168" t="s">
        <v>134</v>
      </c>
    </row>
    <row r="35" spans="1:2" x14ac:dyDescent="0.15">
      <c r="A35" s="168">
        <v>37</v>
      </c>
      <c r="B35" s="168" t="s">
        <v>346</v>
      </c>
    </row>
    <row r="36" spans="1:2" x14ac:dyDescent="0.15">
      <c r="A36" s="168">
        <v>38</v>
      </c>
      <c r="B36" s="168" t="s">
        <v>135</v>
      </c>
    </row>
    <row r="37" spans="1:2" x14ac:dyDescent="0.15">
      <c r="A37" s="168">
        <v>40</v>
      </c>
      <c r="B37" s="168" t="s">
        <v>136</v>
      </c>
    </row>
    <row r="38" spans="1:2" x14ac:dyDescent="0.15">
      <c r="A38" s="168">
        <v>41</v>
      </c>
      <c r="B38" s="168" t="s">
        <v>137</v>
      </c>
    </row>
    <row r="39" spans="1:2" x14ac:dyDescent="0.15">
      <c r="A39" s="168">
        <v>42</v>
      </c>
      <c r="B39" s="168" t="s">
        <v>138</v>
      </c>
    </row>
    <row r="40" spans="1:2" x14ac:dyDescent="0.15">
      <c r="A40" s="168">
        <v>43</v>
      </c>
      <c r="B40" s="168" t="s">
        <v>139</v>
      </c>
    </row>
    <row r="41" spans="1:2" x14ac:dyDescent="0.15">
      <c r="A41" s="168">
        <v>44</v>
      </c>
      <c r="B41" s="168" t="s">
        <v>140</v>
      </c>
    </row>
    <row r="42" spans="1:2" x14ac:dyDescent="0.15">
      <c r="A42" s="168">
        <v>45</v>
      </c>
      <c r="B42" s="168" t="s">
        <v>347</v>
      </c>
    </row>
    <row r="43" spans="1:2" x14ac:dyDescent="0.15">
      <c r="A43" s="168">
        <v>46</v>
      </c>
      <c r="B43" s="168" t="s">
        <v>141</v>
      </c>
    </row>
    <row r="44" spans="1:2" x14ac:dyDescent="0.15">
      <c r="A44" s="168">
        <v>47</v>
      </c>
      <c r="B44" s="168" t="s">
        <v>142</v>
      </c>
    </row>
    <row r="45" spans="1:2" x14ac:dyDescent="0.15">
      <c r="A45" s="168">
        <v>48</v>
      </c>
      <c r="B45" s="168" t="s">
        <v>143</v>
      </c>
    </row>
    <row r="46" spans="1:2" x14ac:dyDescent="0.15">
      <c r="A46" s="168">
        <v>49</v>
      </c>
      <c r="B46" s="168" t="s">
        <v>144</v>
      </c>
    </row>
    <row r="47" spans="1:2" x14ac:dyDescent="0.15">
      <c r="A47" s="168">
        <v>50</v>
      </c>
      <c r="B47" s="168" t="s">
        <v>145</v>
      </c>
    </row>
    <row r="48" spans="1:2" x14ac:dyDescent="0.15">
      <c r="A48" s="168">
        <v>51</v>
      </c>
      <c r="B48" s="168" t="s">
        <v>348</v>
      </c>
    </row>
    <row r="49" spans="1:2" x14ac:dyDescent="0.15">
      <c r="A49" s="168">
        <v>52</v>
      </c>
      <c r="B49" s="168" t="s">
        <v>146</v>
      </c>
    </row>
    <row r="50" spans="1:2" x14ac:dyDescent="0.15">
      <c r="A50" s="168">
        <v>53</v>
      </c>
      <c r="B50" s="174" t="s">
        <v>449</v>
      </c>
    </row>
    <row r="51" spans="1:2" x14ac:dyDescent="0.15">
      <c r="A51" s="168">
        <v>54</v>
      </c>
      <c r="B51" s="168" t="s">
        <v>147</v>
      </c>
    </row>
    <row r="52" spans="1:2" x14ac:dyDescent="0.15">
      <c r="A52" s="168">
        <v>55</v>
      </c>
      <c r="B52" s="168" t="s">
        <v>148</v>
      </c>
    </row>
    <row r="53" spans="1:2" x14ac:dyDescent="0.15">
      <c r="A53" s="168">
        <v>57</v>
      </c>
      <c r="B53" s="168" t="s">
        <v>149</v>
      </c>
    </row>
    <row r="54" spans="1:2" x14ac:dyDescent="0.15">
      <c r="A54" s="168">
        <v>58</v>
      </c>
      <c r="B54" s="168" t="s">
        <v>329</v>
      </c>
    </row>
    <row r="55" spans="1:2" x14ac:dyDescent="0.15">
      <c r="A55" s="168">
        <v>59</v>
      </c>
      <c r="B55" s="168" t="s">
        <v>150</v>
      </c>
    </row>
    <row r="56" spans="1:2" x14ac:dyDescent="0.15">
      <c r="A56" s="168">
        <v>60</v>
      </c>
      <c r="B56" s="168" t="s">
        <v>151</v>
      </c>
    </row>
    <row r="57" spans="1:2" x14ac:dyDescent="0.15">
      <c r="A57" s="168">
        <v>61</v>
      </c>
      <c r="B57" s="168" t="s">
        <v>152</v>
      </c>
    </row>
    <row r="58" spans="1:2" x14ac:dyDescent="0.15">
      <c r="A58" s="168">
        <v>62</v>
      </c>
      <c r="B58" s="168" t="s">
        <v>153</v>
      </c>
    </row>
    <row r="59" spans="1:2" x14ac:dyDescent="0.15">
      <c r="A59" s="168">
        <v>63</v>
      </c>
      <c r="B59" s="168" t="s">
        <v>154</v>
      </c>
    </row>
    <row r="60" spans="1:2" x14ac:dyDescent="0.15">
      <c r="A60" s="168">
        <v>64</v>
      </c>
      <c r="B60" s="168" t="s">
        <v>349</v>
      </c>
    </row>
    <row r="61" spans="1:2" x14ac:dyDescent="0.15">
      <c r="A61" s="168">
        <v>66</v>
      </c>
      <c r="B61" s="168" t="s">
        <v>155</v>
      </c>
    </row>
    <row r="62" spans="1:2" x14ac:dyDescent="0.15">
      <c r="A62" s="168">
        <v>67</v>
      </c>
      <c r="B62" s="168" t="s">
        <v>350</v>
      </c>
    </row>
    <row r="63" spans="1:2" x14ac:dyDescent="0.15">
      <c r="A63" s="168">
        <v>69</v>
      </c>
      <c r="B63" s="168" t="s">
        <v>156</v>
      </c>
    </row>
    <row r="64" spans="1:2" x14ac:dyDescent="0.15">
      <c r="A64" s="168">
        <v>70</v>
      </c>
      <c r="B64" s="168" t="s">
        <v>157</v>
      </c>
    </row>
    <row r="65" spans="1:2" x14ac:dyDescent="0.15">
      <c r="A65" s="168">
        <v>71</v>
      </c>
      <c r="B65" s="168" t="s">
        <v>351</v>
      </c>
    </row>
    <row r="66" spans="1:2" x14ac:dyDescent="0.15">
      <c r="A66" s="168">
        <v>72</v>
      </c>
      <c r="B66" s="168" t="s">
        <v>352</v>
      </c>
    </row>
    <row r="67" spans="1:2" x14ac:dyDescent="0.15">
      <c r="A67" s="168">
        <v>73</v>
      </c>
      <c r="B67" s="168" t="s">
        <v>158</v>
      </c>
    </row>
    <row r="68" spans="1:2" x14ac:dyDescent="0.15">
      <c r="A68" s="168">
        <v>74</v>
      </c>
      <c r="B68" s="168" t="s">
        <v>353</v>
      </c>
    </row>
    <row r="69" spans="1:2" x14ac:dyDescent="0.15">
      <c r="A69" s="168">
        <v>75</v>
      </c>
      <c r="B69" s="168" t="s">
        <v>159</v>
      </c>
    </row>
    <row r="70" spans="1:2" x14ac:dyDescent="0.15">
      <c r="A70" s="168">
        <v>76</v>
      </c>
      <c r="B70" s="168" t="s">
        <v>432</v>
      </c>
    </row>
    <row r="71" spans="1:2" x14ac:dyDescent="0.15">
      <c r="A71" s="168">
        <v>77</v>
      </c>
      <c r="B71" s="168" t="s">
        <v>450</v>
      </c>
    </row>
    <row r="72" spans="1:2" x14ac:dyDescent="0.15">
      <c r="A72" s="168">
        <v>78</v>
      </c>
      <c r="B72" s="168" t="s">
        <v>354</v>
      </c>
    </row>
    <row r="73" spans="1:2" x14ac:dyDescent="0.15">
      <c r="A73" s="168">
        <v>79</v>
      </c>
      <c r="B73" s="168" t="s">
        <v>160</v>
      </c>
    </row>
    <row r="74" spans="1:2" x14ac:dyDescent="0.15">
      <c r="A74" s="168">
        <v>80</v>
      </c>
      <c r="B74" s="168" t="s">
        <v>161</v>
      </c>
    </row>
    <row r="75" spans="1:2" x14ac:dyDescent="0.15">
      <c r="A75" s="168">
        <v>82</v>
      </c>
      <c r="B75" s="168" t="s">
        <v>162</v>
      </c>
    </row>
    <row r="76" spans="1:2" x14ac:dyDescent="0.15">
      <c r="A76" s="168">
        <v>83</v>
      </c>
      <c r="B76" s="168" t="s">
        <v>163</v>
      </c>
    </row>
    <row r="77" spans="1:2" x14ac:dyDescent="0.15">
      <c r="A77" s="168">
        <v>84</v>
      </c>
      <c r="B77" s="168" t="s">
        <v>355</v>
      </c>
    </row>
    <row r="78" spans="1:2" x14ac:dyDescent="0.15">
      <c r="A78" s="168">
        <v>85</v>
      </c>
      <c r="B78" s="168" t="s">
        <v>164</v>
      </c>
    </row>
    <row r="79" spans="1:2" x14ac:dyDescent="0.15">
      <c r="A79" s="168">
        <v>86</v>
      </c>
      <c r="B79" s="168" t="s">
        <v>330</v>
      </c>
    </row>
    <row r="80" spans="1:2" x14ac:dyDescent="0.15">
      <c r="A80" s="168">
        <v>87</v>
      </c>
      <c r="B80" s="168" t="s">
        <v>165</v>
      </c>
    </row>
    <row r="81" spans="1:2" x14ac:dyDescent="0.15">
      <c r="A81" s="168">
        <v>88</v>
      </c>
      <c r="B81" s="168" t="s">
        <v>356</v>
      </c>
    </row>
    <row r="82" spans="1:2" x14ac:dyDescent="0.15">
      <c r="A82" s="168">
        <v>90</v>
      </c>
      <c r="B82" s="168" t="s">
        <v>166</v>
      </c>
    </row>
    <row r="83" spans="1:2" x14ac:dyDescent="0.15">
      <c r="A83" s="168">
        <v>91</v>
      </c>
      <c r="B83" s="168" t="s">
        <v>167</v>
      </c>
    </row>
    <row r="84" spans="1:2" x14ac:dyDescent="0.15">
      <c r="A84" s="168">
        <v>92</v>
      </c>
      <c r="B84" s="168" t="s">
        <v>168</v>
      </c>
    </row>
    <row r="85" spans="1:2" x14ac:dyDescent="0.15">
      <c r="A85" s="168">
        <v>93</v>
      </c>
      <c r="B85" s="168" t="s">
        <v>433</v>
      </c>
    </row>
    <row r="86" spans="1:2" x14ac:dyDescent="0.15">
      <c r="A86" s="168">
        <v>96</v>
      </c>
      <c r="B86" s="168" t="s">
        <v>169</v>
      </c>
    </row>
    <row r="87" spans="1:2" x14ac:dyDescent="0.15">
      <c r="A87" s="168">
        <v>97</v>
      </c>
      <c r="B87" s="168" t="s">
        <v>170</v>
      </c>
    </row>
    <row r="88" spans="1:2" x14ac:dyDescent="0.15">
      <c r="A88" s="168">
        <v>98</v>
      </c>
      <c r="B88" s="168" t="s">
        <v>171</v>
      </c>
    </row>
    <row r="89" spans="1:2" x14ac:dyDescent="0.15">
      <c r="A89" s="168">
        <v>99</v>
      </c>
      <c r="B89" s="168" t="s">
        <v>357</v>
      </c>
    </row>
    <row r="90" spans="1:2" x14ac:dyDescent="0.15">
      <c r="A90" s="168">
        <v>101</v>
      </c>
      <c r="B90" s="168" t="s">
        <v>358</v>
      </c>
    </row>
    <row r="91" spans="1:2" x14ac:dyDescent="0.15">
      <c r="A91" s="168">
        <v>102</v>
      </c>
      <c r="B91" s="168" t="s">
        <v>331</v>
      </c>
    </row>
    <row r="92" spans="1:2" x14ac:dyDescent="0.15">
      <c r="A92" s="168">
        <v>103</v>
      </c>
      <c r="B92" s="168" t="s">
        <v>359</v>
      </c>
    </row>
    <row r="93" spans="1:2" x14ac:dyDescent="0.15">
      <c r="A93" s="168">
        <v>104</v>
      </c>
      <c r="B93" s="168" t="s">
        <v>332</v>
      </c>
    </row>
    <row r="94" spans="1:2" x14ac:dyDescent="0.15">
      <c r="A94" s="168">
        <v>105</v>
      </c>
      <c r="B94" s="168" t="s">
        <v>172</v>
      </c>
    </row>
    <row r="95" spans="1:2" x14ac:dyDescent="0.15">
      <c r="A95" s="168">
        <v>106</v>
      </c>
      <c r="B95" s="168" t="s">
        <v>173</v>
      </c>
    </row>
    <row r="96" spans="1:2" x14ac:dyDescent="0.15">
      <c r="A96" s="168">
        <v>107</v>
      </c>
      <c r="B96" s="168" t="s">
        <v>360</v>
      </c>
    </row>
    <row r="97" spans="1:2" x14ac:dyDescent="0.15">
      <c r="A97" s="168">
        <v>108</v>
      </c>
      <c r="B97" s="168" t="s">
        <v>434</v>
      </c>
    </row>
    <row r="98" spans="1:2" x14ac:dyDescent="0.15">
      <c r="A98" s="168">
        <v>109</v>
      </c>
      <c r="B98" s="168" t="s">
        <v>174</v>
      </c>
    </row>
    <row r="99" spans="1:2" x14ac:dyDescent="0.15">
      <c r="A99" s="168">
        <v>110</v>
      </c>
      <c r="B99" s="168" t="s">
        <v>333</v>
      </c>
    </row>
    <row r="100" spans="1:2" x14ac:dyDescent="0.15">
      <c r="A100" s="168">
        <v>111</v>
      </c>
      <c r="B100" s="168" t="s">
        <v>175</v>
      </c>
    </row>
    <row r="101" spans="1:2" x14ac:dyDescent="0.15">
      <c r="A101" s="168">
        <v>112</v>
      </c>
      <c r="B101" s="168" t="s">
        <v>176</v>
      </c>
    </row>
    <row r="102" spans="1:2" x14ac:dyDescent="0.15">
      <c r="A102" s="168">
        <v>114</v>
      </c>
      <c r="B102" s="168" t="s">
        <v>361</v>
      </c>
    </row>
    <row r="103" spans="1:2" x14ac:dyDescent="0.15">
      <c r="A103" s="168">
        <v>115</v>
      </c>
      <c r="B103" s="168" t="s">
        <v>362</v>
      </c>
    </row>
    <row r="104" spans="1:2" x14ac:dyDescent="0.15">
      <c r="A104" s="168">
        <v>116</v>
      </c>
      <c r="B104" s="168" t="s">
        <v>177</v>
      </c>
    </row>
    <row r="105" spans="1:2" x14ac:dyDescent="0.15">
      <c r="A105" s="168">
        <v>117</v>
      </c>
      <c r="B105" s="168" t="s">
        <v>178</v>
      </c>
    </row>
    <row r="106" spans="1:2" x14ac:dyDescent="0.15">
      <c r="A106" s="168">
        <v>118</v>
      </c>
      <c r="B106" s="168" t="s">
        <v>179</v>
      </c>
    </row>
    <row r="107" spans="1:2" x14ac:dyDescent="0.15">
      <c r="A107" s="168">
        <v>119</v>
      </c>
      <c r="B107" s="168" t="s">
        <v>334</v>
      </c>
    </row>
    <row r="108" spans="1:2" x14ac:dyDescent="0.15">
      <c r="A108" s="168">
        <v>120</v>
      </c>
      <c r="B108" s="168" t="s">
        <v>180</v>
      </c>
    </row>
    <row r="109" spans="1:2" x14ac:dyDescent="0.15">
      <c r="A109" s="168">
        <v>121</v>
      </c>
      <c r="B109" s="168" t="s">
        <v>363</v>
      </c>
    </row>
    <row r="110" spans="1:2" x14ac:dyDescent="0.15">
      <c r="A110" s="168">
        <v>122</v>
      </c>
      <c r="B110" s="168" t="s">
        <v>181</v>
      </c>
    </row>
    <row r="111" spans="1:2" x14ac:dyDescent="0.15">
      <c r="A111" s="168">
        <v>123</v>
      </c>
      <c r="B111" s="168" t="s">
        <v>182</v>
      </c>
    </row>
    <row r="112" spans="1:2" x14ac:dyDescent="0.15">
      <c r="A112" s="168">
        <v>124</v>
      </c>
      <c r="B112" s="168" t="s">
        <v>364</v>
      </c>
    </row>
    <row r="113" spans="1:2" x14ac:dyDescent="0.15">
      <c r="A113" s="168">
        <v>125</v>
      </c>
      <c r="B113" s="168" t="s">
        <v>183</v>
      </c>
    </row>
    <row r="114" spans="1:2" x14ac:dyDescent="0.15">
      <c r="A114" s="168">
        <v>126</v>
      </c>
      <c r="B114" s="168" t="s">
        <v>365</v>
      </c>
    </row>
    <row r="115" spans="1:2" x14ac:dyDescent="0.15">
      <c r="A115" s="168">
        <v>127</v>
      </c>
      <c r="B115" s="168" t="s">
        <v>366</v>
      </c>
    </row>
    <row r="116" spans="1:2" x14ac:dyDescent="0.15">
      <c r="A116" s="168">
        <v>128</v>
      </c>
      <c r="B116" s="168" t="s">
        <v>184</v>
      </c>
    </row>
    <row r="117" spans="1:2" x14ac:dyDescent="0.15">
      <c r="A117" s="168">
        <v>129</v>
      </c>
      <c r="B117" s="168" t="s">
        <v>367</v>
      </c>
    </row>
    <row r="118" spans="1:2" x14ac:dyDescent="0.15">
      <c r="A118" s="168">
        <v>130</v>
      </c>
      <c r="B118" s="168" t="s">
        <v>368</v>
      </c>
    </row>
    <row r="119" spans="1:2" x14ac:dyDescent="0.15">
      <c r="A119" s="168">
        <v>131</v>
      </c>
      <c r="B119" s="168" t="s">
        <v>185</v>
      </c>
    </row>
    <row r="120" spans="1:2" x14ac:dyDescent="0.15">
      <c r="A120" s="168">
        <v>132</v>
      </c>
      <c r="B120" s="168" t="s">
        <v>186</v>
      </c>
    </row>
    <row r="121" spans="1:2" x14ac:dyDescent="0.15">
      <c r="A121" s="168">
        <v>133</v>
      </c>
      <c r="B121" s="168" t="s">
        <v>187</v>
      </c>
    </row>
    <row r="122" spans="1:2" x14ac:dyDescent="0.15">
      <c r="A122" s="168">
        <v>134</v>
      </c>
      <c r="B122" s="168" t="s">
        <v>188</v>
      </c>
    </row>
    <row r="123" spans="1:2" x14ac:dyDescent="0.15">
      <c r="A123" s="168">
        <v>135</v>
      </c>
      <c r="B123" s="168" t="s">
        <v>369</v>
      </c>
    </row>
    <row r="124" spans="1:2" x14ac:dyDescent="0.15">
      <c r="A124" s="168">
        <v>136</v>
      </c>
      <c r="B124" s="168" t="s">
        <v>370</v>
      </c>
    </row>
    <row r="125" spans="1:2" x14ac:dyDescent="0.15">
      <c r="A125" s="168">
        <v>137</v>
      </c>
      <c r="B125" s="168" t="s">
        <v>189</v>
      </c>
    </row>
    <row r="126" spans="1:2" x14ac:dyDescent="0.15">
      <c r="A126" s="168">
        <v>138</v>
      </c>
      <c r="B126" s="168" t="s">
        <v>190</v>
      </c>
    </row>
    <row r="127" spans="1:2" x14ac:dyDescent="0.15">
      <c r="A127" s="168">
        <v>139</v>
      </c>
      <c r="B127" s="168" t="s">
        <v>371</v>
      </c>
    </row>
    <row r="128" spans="1:2" x14ac:dyDescent="0.15">
      <c r="A128" s="168">
        <v>141</v>
      </c>
      <c r="B128" s="168" t="s">
        <v>191</v>
      </c>
    </row>
    <row r="129" spans="1:2" x14ac:dyDescent="0.15">
      <c r="A129" s="168">
        <v>143</v>
      </c>
      <c r="B129" s="168" t="s">
        <v>192</v>
      </c>
    </row>
    <row r="130" spans="1:2" x14ac:dyDescent="0.15">
      <c r="A130" s="168">
        <v>144</v>
      </c>
      <c r="B130" s="191" t="s">
        <v>451</v>
      </c>
    </row>
    <row r="131" spans="1:2" x14ac:dyDescent="0.15">
      <c r="A131" s="168">
        <v>145</v>
      </c>
      <c r="B131" s="168" t="s">
        <v>372</v>
      </c>
    </row>
    <row r="132" spans="1:2" x14ac:dyDescent="0.15">
      <c r="A132" s="168">
        <v>146</v>
      </c>
      <c r="B132" s="168" t="s">
        <v>193</v>
      </c>
    </row>
    <row r="133" spans="1:2" x14ac:dyDescent="0.15">
      <c r="A133" s="168">
        <v>147</v>
      </c>
      <c r="B133" s="168" t="s">
        <v>194</v>
      </c>
    </row>
    <row r="134" spans="1:2" x14ac:dyDescent="0.15">
      <c r="A134" s="168">
        <v>148</v>
      </c>
      <c r="B134" s="168" t="s">
        <v>195</v>
      </c>
    </row>
    <row r="135" spans="1:2" x14ac:dyDescent="0.15">
      <c r="A135" s="168">
        <v>150</v>
      </c>
      <c r="B135" s="168" t="s">
        <v>196</v>
      </c>
    </row>
    <row r="136" spans="1:2" x14ac:dyDescent="0.15">
      <c r="A136" s="168">
        <v>151</v>
      </c>
      <c r="B136" s="168" t="s">
        <v>197</v>
      </c>
    </row>
    <row r="137" spans="1:2" x14ac:dyDescent="0.15">
      <c r="A137" s="168">
        <v>152</v>
      </c>
      <c r="B137" s="168" t="s">
        <v>198</v>
      </c>
    </row>
    <row r="138" spans="1:2" x14ac:dyDescent="0.15">
      <c r="A138" s="168">
        <v>153</v>
      </c>
      <c r="B138" s="168" t="s">
        <v>199</v>
      </c>
    </row>
    <row r="139" spans="1:2" x14ac:dyDescent="0.15">
      <c r="A139" s="168">
        <v>154</v>
      </c>
      <c r="B139" s="168" t="s">
        <v>200</v>
      </c>
    </row>
    <row r="140" spans="1:2" x14ac:dyDescent="0.15">
      <c r="A140" s="168">
        <v>155</v>
      </c>
      <c r="B140" s="168" t="s">
        <v>452</v>
      </c>
    </row>
    <row r="141" spans="1:2" x14ac:dyDescent="0.15">
      <c r="A141" s="168">
        <v>156</v>
      </c>
      <c r="B141" s="168" t="s">
        <v>201</v>
      </c>
    </row>
    <row r="142" spans="1:2" x14ac:dyDescent="0.15">
      <c r="A142" s="168">
        <v>157</v>
      </c>
      <c r="B142" s="168" t="s">
        <v>202</v>
      </c>
    </row>
    <row r="143" spans="1:2" x14ac:dyDescent="0.15">
      <c r="A143" s="168">
        <v>158</v>
      </c>
      <c r="B143" s="168" t="s">
        <v>203</v>
      </c>
    </row>
    <row r="144" spans="1:2" x14ac:dyDescent="0.15">
      <c r="A144" s="168">
        <v>159</v>
      </c>
      <c r="B144" s="168" t="s">
        <v>204</v>
      </c>
    </row>
    <row r="145" spans="1:2" x14ac:dyDescent="0.15">
      <c r="A145" s="168">
        <v>160</v>
      </c>
      <c r="B145" s="168" t="s">
        <v>205</v>
      </c>
    </row>
    <row r="146" spans="1:2" x14ac:dyDescent="0.15">
      <c r="A146" s="168">
        <v>161</v>
      </c>
      <c r="B146" s="174" t="s">
        <v>453</v>
      </c>
    </row>
    <row r="147" spans="1:2" x14ac:dyDescent="0.15">
      <c r="A147" s="168">
        <v>162</v>
      </c>
      <c r="B147" s="168" t="s">
        <v>206</v>
      </c>
    </row>
    <row r="148" spans="1:2" x14ac:dyDescent="0.15">
      <c r="A148" s="168">
        <v>163</v>
      </c>
      <c r="B148" s="168" t="s">
        <v>207</v>
      </c>
    </row>
    <row r="149" spans="1:2" x14ac:dyDescent="0.15">
      <c r="A149" s="168">
        <v>164</v>
      </c>
      <c r="B149" s="168" t="s">
        <v>373</v>
      </c>
    </row>
    <row r="150" spans="1:2" x14ac:dyDescent="0.15">
      <c r="A150" s="168">
        <v>165</v>
      </c>
      <c r="B150" s="168" t="s">
        <v>208</v>
      </c>
    </row>
    <row r="151" spans="1:2" x14ac:dyDescent="0.15">
      <c r="A151" s="168">
        <v>166</v>
      </c>
      <c r="B151" s="168" t="s">
        <v>374</v>
      </c>
    </row>
    <row r="152" spans="1:2" x14ac:dyDescent="0.15">
      <c r="A152" s="168">
        <v>167</v>
      </c>
      <c r="B152" s="168" t="s">
        <v>209</v>
      </c>
    </row>
    <row r="153" spans="1:2" x14ac:dyDescent="0.15">
      <c r="A153" s="168">
        <v>168</v>
      </c>
      <c r="B153" s="168" t="s">
        <v>210</v>
      </c>
    </row>
    <row r="154" spans="1:2" x14ac:dyDescent="0.15">
      <c r="A154" s="168">
        <v>169</v>
      </c>
      <c r="B154" s="168" t="s">
        <v>375</v>
      </c>
    </row>
    <row r="155" spans="1:2" x14ac:dyDescent="0.15">
      <c r="A155" s="168">
        <v>171</v>
      </c>
      <c r="B155" s="191" t="s">
        <v>454</v>
      </c>
    </row>
    <row r="156" spans="1:2" x14ac:dyDescent="0.15">
      <c r="A156" s="168">
        <v>172</v>
      </c>
      <c r="B156" s="168" t="s">
        <v>376</v>
      </c>
    </row>
    <row r="157" spans="1:2" x14ac:dyDescent="0.15">
      <c r="A157" s="168">
        <v>173</v>
      </c>
      <c r="B157" s="168" t="s">
        <v>211</v>
      </c>
    </row>
    <row r="158" spans="1:2" x14ac:dyDescent="0.15">
      <c r="A158" s="168">
        <v>174</v>
      </c>
      <c r="B158" s="168" t="s">
        <v>377</v>
      </c>
    </row>
    <row r="159" spans="1:2" x14ac:dyDescent="0.15">
      <c r="A159" s="168">
        <v>175</v>
      </c>
      <c r="B159" s="168" t="s">
        <v>378</v>
      </c>
    </row>
    <row r="160" spans="1:2" x14ac:dyDescent="0.15">
      <c r="A160" s="168">
        <v>176</v>
      </c>
      <c r="B160" s="168" t="s">
        <v>379</v>
      </c>
    </row>
    <row r="161" spans="1:2" x14ac:dyDescent="0.15">
      <c r="A161" s="168">
        <v>177</v>
      </c>
      <c r="B161" s="168" t="s">
        <v>380</v>
      </c>
    </row>
    <row r="162" spans="1:2" x14ac:dyDescent="0.15">
      <c r="A162" s="168">
        <v>178</v>
      </c>
      <c r="B162" s="168" t="s">
        <v>212</v>
      </c>
    </row>
    <row r="163" spans="1:2" x14ac:dyDescent="0.15">
      <c r="A163" s="168">
        <v>179</v>
      </c>
      <c r="B163" s="168" t="s">
        <v>213</v>
      </c>
    </row>
    <row r="164" spans="1:2" x14ac:dyDescent="0.15">
      <c r="A164" s="168">
        <v>180</v>
      </c>
      <c r="B164" s="168" t="s">
        <v>214</v>
      </c>
    </row>
    <row r="165" spans="1:2" x14ac:dyDescent="0.15">
      <c r="A165" s="168">
        <v>181</v>
      </c>
      <c r="B165" s="168" t="s">
        <v>381</v>
      </c>
    </row>
    <row r="166" spans="1:2" x14ac:dyDescent="0.15">
      <c r="A166" s="168">
        <v>182</v>
      </c>
      <c r="B166" s="168" t="s">
        <v>215</v>
      </c>
    </row>
    <row r="167" spans="1:2" x14ac:dyDescent="0.15">
      <c r="A167" s="168">
        <v>183</v>
      </c>
      <c r="B167" s="168" t="s">
        <v>216</v>
      </c>
    </row>
    <row r="168" spans="1:2" x14ac:dyDescent="0.15">
      <c r="A168" s="168">
        <v>184</v>
      </c>
      <c r="B168" s="168" t="s">
        <v>382</v>
      </c>
    </row>
    <row r="169" spans="1:2" x14ac:dyDescent="0.15">
      <c r="A169" s="168">
        <v>185</v>
      </c>
      <c r="B169" s="168" t="s">
        <v>217</v>
      </c>
    </row>
    <row r="170" spans="1:2" x14ac:dyDescent="0.15">
      <c r="A170" s="168">
        <v>187</v>
      </c>
      <c r="B170" s="168" t="s">
        <v>218</v>
      </c>
    </row>
    <row r="171" spans="1:2" x14ac:dyDescent="0.15">
      <c r="A171" s="168">
        <v>188</v>
      </c>
      <c r="B171" s="168" t="s">
        <v>383</v>
      </c>
    </row>
    <row r="172" spans="1:2" x14ac:dyDescent="0.15">
      <c r="A172" s="168">
        <v>189</v>
      </c>
      <c r="B172" s="168" t="s">
        <v>219</v>
      </c>
    </row>
    <row r="173" spans="1:2" x14ac:dyDescent="0.15">
      <c r="A173" s="168">
        <v>191</v>
      </c>
      <c r="B173" s="168" t="s">
        <v>384</v>
      </c>
    </row>
    <row r="174" spans="1:2" x14ac:dyDescent="0.15">
      <c r="A174" s="168">
        <v>192</v>
      </c>
      <c r="B174" s="168" t="s">
        <v>220</v>
      </c>
    </row>
    <row r="175" spans="1:2" x14ac:dyDescent="0.15">
      <c r="A175" s="168">
        <v>193</v>
      </c>
      <c r="B175" s="168" t="s">
        <v>221</v>
      </c>
    </row>
    <row r="176" spans="1:2" x14ac:dyDescent="0.15">
      <c r="A176" s="168">
        <v>195</v>
      </c>
      <c r="B176" s="168" t="s">
        <v>222</v>
      </c>
    </row>
    <row r="177" spans="1:2" x14ac:dyDescent="0.15">
      <c r="A177" s="168">
        <v>196</v>
      </c>
      <c r="B177" s="168" t="s">
        <v>223</v>
      </c>
    </row>
    <row r="178" spans="1:2" x14ac:dyDescent="0.15">
      <c r="A178" s="168">
        <v>198</v>
      </c>
      <c r="B178" s="168" t="s">
        <v>224</v>
      </c>
    </row>
    <row r="179" spans="1:2" x14ac:dyDescent="0.15">
      <c r="A179" s="168">
        <v>199</v>
      </c>
      <c r="B179" s="168" t="s">
        <v>385</v>
      </c>
    </row>
    <row r="180" spans="1:2" x14ac:dyDescent="0.15">
      <c r="A180" s="168">
        <v>200</v>
      </c>
      <c r="B180" s="168" t="s">
        <v>386</v>
      </c>
    </row>
    <row r="181" spans="1:2" x14ac:dyDescent="0.15">
      <c r="A181" s="168">
        <v>201</v>
      </c>
      <c r="B181" s="168" t="s">
        <v>387</v>
      </c>
    </row>
    <row r="182" spans="1:2" x14ac:dyDescent="0.15">
      <c r="A182" s="168">
        <v>202</v>
      </c>
      <c r="B182" s="168" t="s">
        <v>225</v>
      </c>
    </row>
    <row r="183" spans="1:2" x14ac:dyDescent="0.15">
      <c r="A183" s="168">
        <v>204</v>
      </c>
      <c r="B183" s="168" t="s">
        <v>388</v>
      </c>
    </row>
    <row r="184" spans="1:2" x14ac:dyDescent="0.15">
      <c r="A184" s="168">
        <v>205</v>
      </c>
      <c r="B184" s="168" t="s">
        <v>226</v>
      </c>
    </row>
    <row r="185" spans="1:2" x14ac:dyDescent="0.15">
      <c r="A185" s="168">
        <v>208</v>
      </c>
      <c r="B185" s="168" t="s">
        <v>227</v>
      </c>
    </row>
    <row r="186" spans="1:2" x14ac:dyDescent="0.15">
      <c r="A186" s="168">
        <v>209</v>
      </c>
      <c r="B186" s="168" t="s">
        <v>389</v>
      </c>
    </row>
    <row r="187" spans="1:2" x14ac:dyDescent="0.15">
      <c r="A187" s="168">
        <v>210</v>
      </c>
      <c r="B187" s="168" t="s">
        <v>228</v>
      </c>
    </row>
    <row r="188" spans="1:2" x14ac:dyDescent="0.15">
      <c r="A188" s="168">
        <v>211</v>
      </c>
      <c r="B188" s="168" t="s">
        <v>229</v>
      </c>
    </row>
    <row r="189" spans="1:2" x14ac:dyDescent="0.15">
      <c r="A189" s="168">
        <v>212</v>
      </c>
      <c r="B189" s="168" t="s">
        <v>230</v>
      </c>
    </row>
    <row r="190" spans="1:2" x14ac:dyDescent="0.15">
      <c r="A190" s="168">
        <v>213</v>
      </c>
      <c r="B190" s="168" t="s">
        <v>231</v>
      </c>
    </row>
    <row r="191" spans="1:2" x14ac:dyDescent="0.15">
      <c r="A191" s="168">
        <v>214</v>
      </c>
      <c r="B191" s="168" t="s">
        <v>232</v>
      </c>
    </row>
    <row r="192" spans="1:2" x14ac:dyDescent="0.15">
      <c r="A192" s="168">
        <v>215</v>
      </c>
      <c r="B192" s="168" t="s">
        <v>390</v>
      </c>
    </row>
    <row r="193" spans="1:2" x14ac:dyDescent="0.15">
      <c r="A193" s="168">
        <v>216</v>
      </c>
      <c r="B193" s="168" t="s">
        <v>391</v>
      </c>
    </row>
    <row r="194" spans="1:2" x14ac:dyDescent="0.15">
      <c r="A194" s="168">
        <v>217</v>
      </c>
      <c r="B194" s="168" t="s">
        <v>233</v>
      </c>
    </row>
    <row r="195" spans="1:2" x14ac:dyDescent="0.15">
      <c r="A195" s="168">
        <v>218</v>
      </c>
      <c r="B195" s="168" t="s">
        <v>392</v>
      </c>
    </row>
    <row r="196" spans="1:2" x14ac:dyDescent="0.15">
      <c r="A196" s="168">
        <v>219</v>
      </c>
      <c r="B196" s="168" t="s">
        <v>234</v>
      </c>
    </row>
    <row r="197" spans="1:2" x14ac:dyDescent="0.15">
      <c r="A197" s="168">
        <v>220</v>
      </c>
      <c r="B197" s="168" t="s">
        <v>235</v>
      </c>
    </row>
    <row r="198" spans="1:2" x14ac:dyDescent="0.15">
      <c r="A198" s="168">
        <v>221</v>
      </c>
      <c r="B198" s="168" t="s">
        <v>393</v>
      </c>
    </row>
    <row r="199" spans="1:2" x14ac:dyDescent="0.15">
      <c r="A199" s="168">
        <v>222</v>
      </c>
      <c r="B199" s="168" t="s">
        <v>236</v>
      </c>
    </row>
    <row r="200" spans="1:2" x14ac:dyDescent="0.15">
      <c r="A200" s="168">
        <v>223</v>
      </c>
      <c r="B200" s="168" t="s">
        <v>237</v>
      </c>
    </row>
    <row r="201" spans="1:2" x14ac:dyDescent="0.15">
      <c r="A201" s="168">
        <v>224</v>
      </c>
      <c r="B201" s="168" t="s">
        <v>238</v>
      </c>
    </row>
    <row r="202" spans="1:2" x14ac:dyDescent="0.15">
      <c r="A202" s="168">
        <v>225</v>
      </c>
      <c r="B202" s="168" t="s">
        <v>394</v>
      </c>
    </row>
    <row r="203" spans="1:2" x14ac:dyDescent="0.15">
      <c r="A203" s="168">
        <v>226</v>
      </c>
      <c r="B203" s="168" t="s">
        <v>239</v>
      </c>
    </row>
    <row r="204" spans="1:2" x14ac:dyDescent="0.15">
      <c r="A204" s="168">
        <v>227</v>
      </c>
      <c r="B204" s="168" t="s">
        <v>395</v>
      </c>
    </row>
    <row r="205" spans="1:2" x14ac:dyDescent="0.15">
      <c r="A205" s="168">
        <v>228</v>
      </c>
      <c r="B205" s="168" t="s">
        <v>396</v>
      </c>
    </row>
    <row r="206" spans="1:2" x14ac:dyDescent="0.15">
      <c r="A206" s="168">
        <v>229</v>
      </c>
      <c r="B206" s="168" t="s">
        <v>240</v>
      </c>
    </row>
    <row r="207" spans="1:2" x14ac:dyDescent="0.15">
      <c r="A207" s="168">
        <v>230</v>
      </c>
      <c r="B207" s="168" t="s">
        <v>241</v>
      </c>
    </row>
    <row r="208" spans="1:2" x14ac:dyDescent="0.15">
      <c r="A208" s="168">
        <v>231</v>
      </c>
      <c r="B208" s="168" t="s">
        <v>397</v>
      </c>
    </row>
    <row r="209" spans="1:2" x14ac:dyDescent="0.15">
      <c r="A209" s="168">
        <v>232</v>
      </c>
      <c r="B209" s="168" t="s">
        <v>398</v>
      </c>
    </row>
    <row r="210" spans="1:2" x14ac:dyDescent="0.15">
      <c r="A210" s="168">
        <v>233</v>
      </c>
      <c r="B210" s="168" t="s">
        <v>242</v>
      </c>
    </row>
    <row r="211" spans="1:2" x14ac:dyDescent="0.15">
      <c r="A211" s="168">
        <v>234</v>
      </c>
      <c r="B211" s="168" t="s">
        <v>243</v>
      </c>
    </row>
    <row r="212" spans="1:2" x14ac:dyDescent="0.15">
      <c r="A212" s="168">
        <v>235</v>
      </c>
      <c r="B212" s="168" t="s">
        <v>244</v>
      </c>
    </row>
    <row r="213" spans="1:2" x14ac:dyDescent="0.15">
      <c r="A213" s="168">
        <v>236</v>
      </c>
      <c r="B213" s="168" t="s">
        <v>245</v>
      </c>
    </row>
    <row r="214" spans="1:2" x14ac:dyDescent="0.15">
      <c r="A214" s="168">
        <v>237</v>
      </c>
      <c r="B214" s="168" t="s">
        <v>246</v>
      </c>
    </row>
    <row r="215" spans="1:2" x14ac:dyDescent="0.15">
      <c r="A215" s="168">
        <v>239</v>
      </c>
      <c r="B215" s="168" t="s">
        <v>399</v>
      </c>
    </row>
    <row r="216" spans="1:2" x14ac:dyDescent="0.15">
      <c r="A216" s="168">
        <v>240</v>
      </c>
      <c r="B216" s="168" t="s">
        <v>247</v>
      </c>
    </row>
    <row r="217" spans="1:2" x14ac:dyDescent="0.15">
      <c r="A217" s="168">
        <v>241</v>
      </c>
      <c r="B217" s="168" t="s">
        <v>248</v>
      </c>
    </row>
    <row r="218" spans="1:2" x14ac:dyDescent="0.15">
      <c r="A218" s="168">
        <v>242</v>
      </c>
      <c r="B218" s="168" t="s">
        <v>400</v>
      </c>
    </row>
    <row r="219" spans="1:2" x14ac:dyDescent="0.15">
      <c r="A219" s="168">
        <v>243</v>
      </c>
      <c r="B219" s="168" t="s">
        <v>401</v>
      </c>
    </row>
    <row r="220" spans="1:2" x14ac:dyDescent="0.15">
      <c r="A220" s="168">
        <v>244</v>
      </c>
      <c r="B220" s="168" t="s">
        <v>402</v>
      </c>
    </row>
    <row r="221" spans="1:2" x14ac:dyDescent="0.15">
      <c r="A221" s="168">
        <v>245</v>
      </c>
      <c r="B221" s="168" t="s">
        <v>403</v>
      </c>
    </row>
    <row r="222" spans="1:2" x14ac:dyDescent="0.15">
      <c r="A222" s="168">
        <v>247</v>
      </c>
      <c r="B222" s="168" t="s">
        <v>249</v>
      </c>
    </row>
    <row r="223" spans="1:2" x14ac:dyDescent="0.15">
      <c r="A223" s="168">
        <v>248</v>
      </c>
      <c r="B223" s="168" t="s">
        <v>250</v>
      </c>
    </row>
    <row r="224" spans="1:2" x14ac:dyDescent="0.15">
      <c r="A224" s="168">
        <v>249</v>
      </c>
      <c r="B224" s="168" t="s">
        <v>251</v>
      </c>
    </row>
    <row r="225" spans="1:2" x14ac:dyDescent="0.15">
      <c r="A225" s="168">
        <v>250</v>
      </c>
      <c r="B225" s="168" t="s">
        <v>252</v>
      </c>
    </row>
    <row r="226" spans="1:2" x14ac:dyDescent="0.15">
      <c r="A226" s="168">
        <v>251</v>
      </c>
      <c r="B226" s="168" t="s">
        <v>404</v>
      </c>
    </row>
    <row r="227" spans="1:2" x14ac:dyDescent="0.15">
      <c r="A227" s="168">
        <v>252</v>
      </c>
      <c r="B227" s="168" t="s">
        <v>253</v>
      </c>
    </row>
    <row r="228" spans="1:2" x14ac:dyDescent="0.15">
      <c r="A228" s="168">
        <v>253</v>
      </c>
      <c r="B228" s="168" t="s">
        <v>254</v>
      </c>
    </row>
    <row r="229" spans="1:2" x14ac:dyDescent="0.15">
      <c r="A229" s="168">
        <v>254</v>
      </c>
      <c r="B229" s="168" t="s">
        <v>255</v>
      </c>
    </row>
    <row r="230" spans="1:2" x14ac:dyDescent="0.15">
      <c r="A230" s="168">
        <v>256</v>
      </c>
      <c r="B230" s="168" t="s">
        <v>256</v>
      </c>
    </row>
    <row r="231" spans="1:2" x14ac:dyDescent="0.15">
      <c r="A231" s="168">
        <v>257</v>
      </c>
      <c r="B231" s="168" t="s">
        <v>257</v>
      </c>
    </row>
    <row r="232" spans="1:2" x14ac:dyDescent="0.15">
      <c r="A232" s="168">
        <v>258</v>
      </c>
      <c r="B232" s="168" t="s">
        <v>435</v>
      </c>
    </row>
    <row r="233" spans="1:2" x14ac:dyDescent="0.15">
      <c r="A233" s="168">
        <v>259</v>
      </c>
      <c r="B233" s="168" t="s">
        <v>258</v>
      </c>
    </row>
    <row r="234" spans="1:2" x14ac:dyDescent="0.15">
      <c r="A234" s="168">
        <v>260</v>
      </c>
      <c r="B234" s="168" t="s">
        <v>259</v>
      </c>
    </row>
    <row r="235" spans="1:2" x14ac:dyDescent="0.15">
      <c r="A235" s="168">
        <v>261</v>
      </c>
      <c r="B235" s="168" t="s">
        <v>260</v>
      </c>
    </row>
    <row r="236" spans="1:2" x14ac:dyDescent="0.15">
      <c r="A236" s="168">
        <v>262</v>
      </c>
      <c r="B236" s="168" t="s">
        <v>405</v>
      </c>
    </row>
    <row r="237" spans="1:2" x14ac:dyDescent="0.15">
      <c r="A237" s="168">
        <v>263</v>
      </c>
      <c r="B237" s="168" t="s">
        <v>261</v>
      </c>
    </row>
    <row r="238" spans="1:2" x14ac:dyDescent="0.15">
      <c r="A238" s="168">
        <v>264</v>
      </c>
      <c r="B238" s="168" t="s">
        <v>436</v>
      </c>
    </row>
    <row r="239" spans="1:2" x14ac:dyDescent="0.15">
      <c r="A239" s="168">
        <v>265</v>
      </c>
      <c r="B239" s="168" t="s">
        <v>406</v>
      </c>
    </row>
    <row r="240" spans="1:2" x14ac:dyDescent="0.15">
      <c r="A240" s="168">
        <v>266</v>
      </c>
      <c r="B240" s="168" t="s">
        <v>262</v>
      </c>
    </row>
    <row r="241" spans="1:2" x14ac:dyDescent="0.15">
      <c r="A241" s="168">
        <v>267</v>
      </c>
      <c r="B241" s="168" t="s">
        <v>263</v>
      </c>
    </row>
    <row r="242" spans="1:2" x14ac:dyDescent="0.15">
      <c r="A242" s="168">
        <v>268</v>
      </c>
      <c r="B242" s="168" t="s">
        <v>264</v>
      </c>
    </row>
    <row r="243" spans="1:2" x14ac:dyDescent="0.15">
      <c r="A243" s="168">
        <v>269</v>
      </c>
      <c r="B243" s="168" t="s">
        <v>265</v>
      </c>
    </row>
    <row r="244" spans="1:2" x14ac:dyDescent="0.15">
      <c r="A244" s="168">
        <v>270</v>
      </c>
      <c r="B244" s="168" t="s">
        <v>266</v>
      </c>
    </row>
    <row r="245" spans="1:2" x14ac:dyDescent="0.15">
      <c r="A245" s="168">
        <v>271</v>
      </c>
      <c r="B245" s="168" t="s">
        <v>407</v>
      </c>
    </row>
    <row r="246" spans="1:2" x14ac:dyDescent="0.15">
      <c r="A246" s="168">
        <v>272</v>
      </c>
      <c r="B246" s="168" t="s">
        <v>267</v>
      </c>
    </row>
    <row r="247" spans="1:2" x14ac:dyDescent="0.15">
      <c r="A247" s="168">
        <v>273</v>
      </c>
      <c r="B247" s="168" t="s">
        <v>268</v>
      </c>
    </row>
    <row r="248" spans="1:2" x14ac:dyDescent="0.15">
      <c r="A248" s="168">
        <v>274</v>
      </c>
      <c r="B248" s="168" t="s">
        <v>269</v>
      </c>
    </row>
    <row r="249" spans="1:2" x14ac:dyDescent="0.15">
      <c r="A249" s="168">
        <v>275</v>
      </c>
      <c r="B249" s="168" t="s">
        <v>270</v>
      </c>
    </row>
    <row r="250" spans="1:2" x14ac:dyDescent="0.15">
      <c r="A250" s="168">
        <v>276</v>
      </c>
      <c r="B250" s="168" t="s">
        <v>271</v>
      </c>
    </row>
    <row r="251" spans="1:2" x14ac:dyDescent="0.15">
      <c r="A251" s="168">
        <v>277</v>
      </c>
      <c r="B251" s="168" t="s">
        <v>272</v>
      </c>
    </row>
    <row r="252" spans="1:2" x14ac:dyDescent="0.15">
      <c r="A252" s="168">
        <v>278</v>
      </c>
      <c r="B252" s="168" t="s">
        <v>408</v>
      </c>
    </row>
    <row r="253" spans="1:2" x14ac:dyDescent="0.15">
      <c r="A253" s="168">
        <v>279</v>
      </c>
      <c r="B253" s="168" t="s">
        <v>409</v>
      </c>
    </row>
    <row r="254" spans="1:2" x14ac:dyDescent="0.15">
      <c r="A254" s="168">
        <v>280</v>
      </c>
      <c r="B254" s="168" t="s">
        <v>273</v>
      </c>
    </row>
    <row r="255" spans="1:2" x14ac:dyDescent="0.15">
      <c r="A255" s="168">
        <v>281</v>
      </c>
      <c r="B255" s="168" t="s">
        <v>274</v>
      </c>
    </row>
    <row r="256" spans="1:2" x14ac:dyDescent="0.15">
      <c r="A256" s="168">
        <v>282</v>
      </c>
      <c r="B256" s="168" t="s">
        <v>410</v>
      </c>
    </row>
    <row r="257" spans="1:2" x14ac:dyDescent="0.15">
      <c r="A257" s="168">
        <v>283</v>
      </c>
      <c r="B257" s="168" t="s">
        <v>275</v>
      </c>
    </row>
    <row r="258" spans="1:2" x14ac:dyDescent="0.15">
      <c r="A258" s="168">
        <v>284</v>
      </c>
      <c r="B258" s="168" t="s">
        <v>276</v>
      </c>
    </row>
    <row r="259" spans="1:2" x14ac:dyDescent="0.15">
      <c r="A259" s="168">
        <v>285</v>
      </c>
      <c r="B259" s="168" t="s">
        <v>277</v>
      </c>
    </row>
    <row r="260" spans="1:2" x14ac:dyDescent="0.15">
      <c r="A260" s="168">
        <v>286</v>
      </c>
      <c r="B260" s="168" t="s">
        <v>411</v>
      </c>
    </row>
    <row r="261" spans="1:2" x14ac:dyDescent="0.15">
      <c r="A261" s="168">
        <v>287</v>
      </c>
      <c r="B261" s="168" t="s">
        <v>278</v>
      </c>
    </row>
    <row r="262" spans="1:2" x14ac:dyDescent="0.15">
      <c r="A262" s="168">
        <v>288</v>
      </c>
      <c r="B262" s="168" t="s">
        <v>279</v>
      </c>
    </row>
    <row r="263" spans="1:2" x14ac:dyDescent="0.15">
      <c r="A263" s="168">
        <v>289</v>
      </c>
      <c r="B263" s="168" t="s">
        <v>412</v>
      </c>
    </row>
    <row r="264" spans="1:2" x14ac:dyDescent="0.15">
      <c r="A264" s="168">
        <v>290</v>
      </c>
      <c r="B264" s="168" t="s">
        <v>280</v>
      </c>
    </row>
    <row r="265" spans="1:2" x14ac:dyDescent="0.15">
      <c r="A265" s="168">
        <v>291</v>
      </c>
      <c r="B265" s="168" t="s">
        <v>281</v>
      </c>
    </row>
    <row r="266" spans="1:2" x14ac:dyDescent="0.15">
      <c r="A266" s="168">
        <v>292</v>
      </c>
      <c r="B266" s="168" t="s">
        <v>282</v>
      </c>
    </row>
    <row r="267" spans="1:2" x14ac:dyDescent="0.15">
      <c r="A267" s="168">
        <v>293</v>
      </c>
      <c r="B267" s="168" t="s">
        <v>283</v>
      </c>
    </row>
    <row r="268" spans="1:2" x14ac:dyDescent="0.15">
      <c r="A268" s="168">
        <v>294</v>
      </c>
      <c r="B268" s="168" t="s">
        <v>284</v>
      </c>
    </row>
    <row r="269" spans="1:2" x14ac:dyDescent="0.15">
      <c r="A269" s="168">
        <v>295</v>
      </c>
      <c r="B269" s="168" t="s">
        <v>285</v>
      </c>
    </row>
    <row r="270" spans="1:2" x14ac:dyDescent="0.15">
      <c r="A270" s="168">
        <v>296</v>
      </c>
      <c r="B270" s="168" t="s">
        <v>286</v>
      </c>
    </row>
    <row r="271" spans="1:2" x14ac:dyDescent="0.15">
      <c r="A271" s="168">
        <v>297</v>
      </c>
      <c r="B271" s="168" t="s">
        <v>287</v>
      </c>
    </row>
    <row r="272" spans="1:2" x14ac:dyDescent="0.15">
      <c r="A272" s="168">
        <v>298</v>
      </c>
      <c r="B272" s="168" t="s">
        <v>288</v>
      </c>
    </row>
    <row r="273" spans="1:2" x14ac:dyDescent="0.15">
      <c r="A273" s="168">
        <v>299</v>
      </c>
      <c r="B273" s="168" t="s">
        <v>289</v>
      </c>
    </row>
    <row r="274" spans="1:2" x14ac:dyDescent="0.15">
      <c r="A274" s="168">
        <v>300</v>
      </c>
      <c r="B274" s="168" t="s">
        <v>290</v>
      </c>
    </row>
    <row r="275" spans="1:2" x14ac:dyDescent="0.15">
      <c r="A275" s="168">
        <v>301</v>
      </c>
      <c r="B275" s="168" t="s">
        <v>291</v>
      </c>
    </row>
    <row r="276" spans="1:2" x14ac:dyDescent="0.15">
      <c r="A276" s="168">
        <v>302</v>
      </c>
      <c r="B276" s="168" t="s">
        <v>292</v>
      </c>
    </row>
    <row r="277" spans="1:2" x14ac:dyDescent="0.15">
      <c r="A277" s="168">
        <v>303</v>
      </c>
      <c r="B277" s="168" t="s">
        <v>293</v>
      </c>
    </row>
    <row r="278" spans="1:2" x14ac:dyDescent="0.15">
      <c r="A278" s="168">
        <v>304</v>
      </c>
      <c r="B278" s="168" t="s">
        <v>294</v>
      </c>
    </row>
    <row r="279" spans="1:2" x14ac:dyDescent="0.15">
      <c r="A279" s="168">
        <v>305</v>
      </c>
      <c r="B279" s="168" t="s">
        <v>295</v>
      </c>
    </row>
    <row r="280" spans="1:2" x14ac:dyDescent="0.15">
      <c r="A280" s="168">
        <v>306</v>
      </c>
      <c r="B280" s="168" t="s">
        <v>296</v>
      </c>
    </row>
    <row r="281" spans="1:2" x14ac:dyDescent="0.15">
      <c r="A281" s="168">
        <v>307</v>
      </c>
      <c r="B281" s="168" t="s">
        <v>413</v>
      </c>
    </row>
    <row r="282" spans="1:2" x14ac:dyDescent="0.15">
      <c r="A282" s="168">
        <v>308</v>
      </c>
      <c r="B282" s="168" t="s">
        <v>297</v>
      </c>
    </row>
    <row r="283" spans="1:2" x14ac:dyDescent="0.15">
      <c r="A283" s="168">
        <v>309</v>
      </c>
      <c r="B283" s="168" t="s">
        <v>298</v>
      </c>
    </row>
    <row r="284" spans="1:2" x14ac:dyDescent="0.15">
      <c r="A284" s="168">
        <v>310</v>
      </c>
      <c r="B284" s="339" t="s">
        <v>448</v>
      </c>
    </row>
    <row r="285" spans="1:2" x14ac:dyDescent="0.15">
      <c r="A285" s="168">
        <v>311</v>
      </c>
      <c r="B285" s="168" t="s">
        <v>299</v>
      </c>
    </row>
    <row r="286" spans="1:2" x14ac:dyDescent="0.15">
      <c r="A286" s="168">
        <v>312</v>
      </c>
      <c r="B286" s="168" t="s">
        <v>300</v>
      </c>
    </row>
    <row r="287" spans="1:2" x14ac:dyDescent="0.15">
      <c r="A287" s="168">
        <v>313</v>
      </c>
      <c r="B287" s="168" t="s">
        <v>301</v>
      </c>
    </row>
    <row r="288" spans="1:2" x14ac:dyDescent="0.15">
      <c r="A288" s="168">
        <v>314</v>
      </c>
      <c r="B288" s="168" t="s">
        <v>302</v>
      </c>
    </row>
    <row r="289" spans="1:2" x14ac:dyDescent="0.15">
      <c r="A289" s="168">
        <v>316</v>
      </c>
      <c r="B289" s="168" t="s">
        <v>335</v>
      </c>
    </row>
    <row r="290" spans="1:2" x14ac:dyDescent="0.15">
      <c r="A290" s="168">
        <v>317</v>
      </c>
      <c r="B290" s="168" t="s">
        <v>303</v>
      </c>
    </row>
    <row r="291" spans="1:2" x14ac:dyDescent="0.15">
      <c r="A291" s="168">
        <v>318</v>
      </c>
      <c r="B291" s="168" t="s">
        <v>304</v>
      </c>
    </row>
    <row r="292" spans="1:2" x14ac:dyDescent="0.15">
      <c r="A292" s="168">
        <v>319</v>
      </c>
      <c r="B292" s="168" t="s">
        <v>305</v>
      </c>
    </row>
    <row r="293" spans="1:2" x14ac:dyDescent="0.15">
      <c r="A293" s="168">
        <v>320</v>
      </c>
      <c r="B293" s="168" t="s">
        <v>306</v>
      </c>
    </row>
    <row r="294" spans="1:2" x14ac:dyDescent="0.15">
      <c r="A294" s="168">
        <v>321</v>
      </c>
      <c r="B294" s="168" t="s">
        <v>414</v>
      </c>
    </row>
    <row r="295" spans="1:2" x14ac:dyDescent="0.15">
      <c r="A295" s="168">
        <v>322</v>
      </c>
      <c r="B295" s="168" t="s">
        <v>307</v>
      </c>
    </row>
    <row r="296" spans="1:2" x14ac:dyDescent="0.15">
      <c r="A296" s="168">
        <v>323</v>
      </c>
      <c r="B296" s="168" t="s">
        <v>308</v>
      </c>
    </row>
    <row r="297" spans="1:2" x14ac:dyDescent="0.15">
      <c r="A297" s="168">
        <v>324</v>
      </c>
      <c r="B297" s="168" t="s">
        <v>309</v>
      </c>
    </row>
    <row r="298" spans="1:2" x14ac:dyDescent="0.15">
      <c r="A298" s="168">
        <v>325</v>
      </c>
      <c r="B298" s="168" t="s">
        <v>310</v>
      </c>
    </row>
    <row r="299" spans="1:2" x14ac:dyDescent="0.15">
      <c r="A299" s="168">
        <v>327</v>
      </c>
      <c r="B299" s="168" t="s">
        <v>311</v>
      </c>
    </row>
    <row r="300" spans="1:2" x14ac:dyDescent="0.15">
      <c r="A300" s="168">
        <v>328</v>
      </c>
      <c r="B300" s="168" t="s">
        <v>415</v>
      </c>
    </row>
    <row r="301" spans="1:2" x14ac:dyDescent="0.15">
      <c r="A301" s="168">
        <v>329</v>
      </c>
      <c r="B301" s="168" t="s">
        <v>312</v>
      </c>
    </row>
    <row r="302" spans="1:2" x14ac:dyDescent="0.15">
      <c r="A302" s="168">
        <v>330</v>
      </c>
      <c r="B302" s="168" t="s">
        <v>416</v>
      </c>
    </row>
    <row r="303" spans="1:2" x14ac:dyDescent="0.15">
      <c r="A303" s="168">
        <v>331</v>
      </c>
      <c r="B303" s="168" t="s">
        <v>417</v>
      </c>
    </row>
    <row r="304" spans="1:2" x14ac:dyDescent="0.15">
      <c r="A304" s="168">
        <v>332</v>
      </c>
      <c r="B304" s="168" t="s">
        <v>418</v>
      </c>
    </row>
    <row r="305" spans="1:2" x14ac:dyDescent="0.15">
      <c r="A305" s="168">
        <v>333</v>
      </c>
      <c r="B305" s="168" t="s">
        <v>313</v>
      </c>
    </row>
    <row r="306" spans="1:2" x14ac:dyDescent="0.15">
      <c r="A306" s="168">
        <v>334</v>
      </c>
      <c r="B306" s="168" t="s">
        <v>314</v>
      </c>
    </row>
    <row r="307" spans="1:2" x14ac:dyDescent="0.15">
      <c r="A307" s="168">
        <v>335</v>
      </c>
      <c r="B307" s="168" t="s">
        <v>315</v>
      </c>
    </row>
    <row r="308" spans="1:2" x14ac:dyDescent="0.15">
      <c r="A308" s="168">
        <v>336</v>
      </c>
      <c r="B308" s="168" t="s">
        <v>419</v>
      </c>
    </row>
    <row r="309" spans="1:2" x14ac:dyDescent="0.15">
      <c r="A309" s="168">
        <v>337</v>
      </c>
      <c r="B309" s="168" t="s">
        <v>320</v>
      </c>
    </row>
    <row r="310" spans="1:2" x14ac:dyDescent="0.15">
      <c r="A310" s="168">
        <v>338</v>
      </c>
      <c r="B310" s="168" t="s">
        <v>321</v>
      </c>
    </row>
    <row r="311" spans="1:2" x14ac:dyDescent="0.15">
      <c r="A311" s="168">
        <v>339</v>
      </c>
      <c r="B311" s="168" t="s">
        <v>336</v>
      </c>
    </row>
    <row r="312" spans="1:2" x14ac:dyDescent="0.15">
      <c r="A312" s="168">
        <v>340</v>
      </c>
      <c r="B312" s="168" t="s">
        <v>322</v>
      </c>
    </row>
    <row r="313" spans="1:2" x14ac:dyDescent="0.15">
      <c r="A313" s="168">
        <v>341</v>
      </c>
      <c r="B313" s="168" t="s">
        <v>323</v>
      </c>
    </row>
    <row r="314" spans="1:2" x14ac:dyDescent="0.15">
      <c r="A314" s="168">
        <v>342</v>
      </c>
      <c r="B314" s="168" t="s">
        <v>324</v>
      </c>
    </row>
    <row r="315" spans="1:2" x14ac:dyDescent="0.15">
      <c r="A315" s="168">
        <v>344</v>
      </c>
      <c r="B315" s="168" t="s">
        <v>339</v>
      </c>
    </row>
    <row r="316" spans="1:2" x14ac:dyDescent="0.15">
      <c r="A316" s="168">
        <v>345</v>
      </c>
      <c r="B316" s="168" t="s">
        <v>337</v>
      </c>
    </row>
    <row r="317" spans="1:2" x14ac:dyDescent="0.15">
      <c r="A317" s="168">
        <v>346</v>
      </c>
      <c r="B317" s="168" t="s">
        <v>420</v>
      </c>
    </row>
    <row r="318" spans="1:2" x14ac:dyDescent="0.15">
      <c r="A318" s="168">
        <v>347</v>
      </c>
      <c r="B318" s="168" t="s">
        <v>437</v>
      </c>
    </row>
    <row r="319" spans="1:2" x14ac:dyDescent="0.15">
      <c r="A319" s="168">
        <v>348</v>
      </c>
      <c r="B319" s="168" t="s">
        <v>424</v>
      </c>
    </row>
    <row r="320" spans="1:2" x14ac:dyDescent="0.15">
      <c r="A320" s="168">
        <v>349</v>
      </c>
      <c r="B320" s="168" t="s">
        <v>425</v>
      </c>
    </row>
    <row r="321" spans="1:2" x14ac:dyDescent="0.15">
      <c r="A321" s="168">
        <v>350</v>
      </c>
      <c r="B321" s="168" t="s">
        <v>426</v>
      </c>
    </row>
    <row r="322" spans="1:2" x14ac:dyDescent="0.15">
      <c r="A322" s="168">
        <v>351</v>
      </c>
      <c r="B322" s="168" t="s">
        <v>427</v>
      </c>
    </row>
    <row r="323" spans="1:2" x14ac:dyDescent="0.15">
      <c r="A323" s="168">
        <v>352</v>
      </c>
      <c r="B323" s="168" t="s">
        <v>428</v>
      </c>
    </row>
    <row r="324" spans="1:2" x14ac:dyDescent="0.15">
      <c r="A324" s="168">
        <v>353</v>
      </c>
      <c r="B324" s="168" t="s">
        <v>429</v>
      </c>
    </row>
    <row r="325" spans="1:2" x14ac:dyDescent="0.15">
      <c r="A325" s="168">
        <v>354</v>
      </c>
      <c r="B325" s="168" t="s">
        <v>430</v>
      </c>
    </row>
    <row r="326" spans="1:2" x14ac:dyDescent="0.15">
      <c r="A326" s="168">
        <v>355</v>
      </c>
      <c r="B326" s="175" t="s">
        <v>455</v>
      </c>
    </row>
    <row r="327" spans="1:2" x14ac:dyDescent="0.15">
      <c r="A327" s="168">
        <v>356</v>
      </c>
      <c r="B327" s="191" t="s">
        <v>456</v>
      </c>
    </row>
    <row r="328" spans="1:2" x14ac:dyDescent="0.15">
      <c r="A328" s="168">
        <v>357</v>
      </c>
      <c r="B328" s="191" t="s">
        <v>457</v>
      </c>
    </row>
    <row r="329" spans="1:2" x14ac:dyDescent="0.15">
      <c r="A329" s="168">
        <v>358</v>
      </c>
      <c r="B329" s="191" t="s">
        <v>458</v>
      </c>
    </row>
    <row r="330" spans="1:2" x14ac:dyDescent="0.15">
      <c r="A330" s="168">
        <v>359</v>
      </c>
      <c r="B330" s="191" t="s">
        <v>459</v>
      </c>
    </row>
    <row r="331" spans="1:2" x14ac:dyDescent="0.15">
      <c r="A331" s="168">
        <v>360</v>
      </c>
      <c r="B331" s="191" t="s">
        <v>460</v>
      </c>
    </row>
  </sheetData>
  <sheetProtection password="C69C" sheet="1" objects="1" scenarios="1"/>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健保人間ドック利用申込書2025年度用</vt:lpstr>
      <vt:lpstr>歩こう運動さわやかウォーキング記録表</vt:lpstr>
      <vt:lpstr>医療機関番号名称2025</vt:lpstr>
      <vt:lpstr>健保人間ドック利用申込書2025年度用!Print_Area</vt:lpstr>
      <vt:lpstr>歩こう運動さわやかウォーキング記録表!Print_Area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KENPOCL12</dc:creator>
  <cp:lastModifiedBy>KENPOCL12</cp:lastModifiedBy>
  <cp:lastPrinted>2025-01-24T01:09:24Z</cp:lastPrinted>
  <dcterms:created xsi:type="dcterms:W3CDTF">1997-01-08T22:48:59Z</dcterms:created>
  <dcterms:modified xsi:type="dcterms:W3CDTF">2025-03-10T06:15:01Z</dcterms:modified>
</cp:coreProperties>
</file>